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33600" windowHeight="19480" tabRatio="500"/>
  </bookViews>
  <sheets>
    <sheet name="Sheet1" sheetId="1" r:id="rId1"/>
  </sheets>
  <definedNames>
    <definedName name="_xlnm.Print_Area" localSheetId="0">Sheet1!$A$1:$H$43</definedName>
    <definedName name="_xlnm.Print_Titles" localSheetId="0">Sheet1!$1:$1</definedName>
  </definedNames>
  <calcPr calcId="140000" iterate="1" iterateCount="1" iterateDelta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25" i="1"/>
  <c r="D12" i="1"/>
  <c r="D2" i="1"/>
  <c r="D3" i="1"/>
  <c r="D4" i="1"/>
  <c r="D5" i="1"/>
  <c r="D6" i="1"/>
  <c r="D7" i="1"/>
  <c r="D8" i="1"/>
  <c r="D10" i="1"/>
  <c r="D11" i="1"/>
  <c r="D9" i="1"/>
  <c r="D23" i="1"/>
  <c r="D14" i="1"/>
  <c r="D13" i="1"/>
  <c r="D20" i="1"/>
  <c r="D15" i="1"/>
  <c r="D18" i="1"/>
  <c r="D17" i="1"/>
  <c r="D16" i="1"/>
  <c r="D24" i="1"/>
  <c r="D19" i="1"/>
  <c r="D28" i="1"/>
  <c r="D21" i="1"/>
  <c r="D22" i="1"/>
  <c r="D26" i="1"/>
  <c r="D30" i="1"/>
  <c r="D27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C48" i="1"/>
  <c r="D49" i="1"/>
  <c r="C49" i="1"/>
  <c r="D50" i="1"/>
  <c r="C50" i="1"/>
  <c r="D51" i="1"/>
  <c r="C51" i="1"/>
  <c r="D52" i="1"/>
  <c r="C52" i="1"/>
  <c r="D53" i="1"/>
  <c r="C53" i="1"/>
  <c r="D54" i="1"/>
  <c r="C54" i="1"/>
  <c r="D55" i="1"/>
  <c r="C55" i="1"/>
  <c r="D56" i="1"/>
  <c r="C56" i="1"/>
  <c r="D57" i="1"/>
  <c r="C57" i="1"/>
  <c r="D58" i="1"/>
  <c r="C58" i="1"/>
  <c r="D59" i="1"/>
  <c r="C59" i="1"/>
  <c r="D60" i="1"/>
  <c r="C60" i="1"/>
  <c r="D61" i="1"/>
  <c r="C61" i="1"/>
  <c r="D62" i="1"/>
  <c r="C62" i="1"/>
  <c r="D63" i="1"/>
  <c r="C63" i="1"/>
  <c r="D64" i="1"/>
  <c r="C64" i="1"/>
  <c r="C65" i="1"/>
  <c r="B65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<sst xmlns="http://schemas.openxmlformats.org/spreadsheetml/2006/main" count="129" uniqueCount="63">
  <si>
    <t>Seq</t>
  </si>
  <si>
    <t>Month</t>
  </si>
  <si>
    <t>Year</t>
  </si>
  <si>
    <t>Document</t>
  </si>
  <si>
    <t>Deliverable</t>
  </si>
  <si>
    <t>Priority</t>
  </si>
  <si>
    <t>Pink Book/Completed Agency Review</t>
  </si>
  <si>
    <t>Pointing Requests Message</t>
  </si>
  <si>
    <t>Red Book/Commence Agency Review</t>
  </si>
  <si>
    <t>Navigation Hardware Message</t>
  </si>
  <si>
    <t>Conjunction Data Message</t>
  </si>
  <si>
    <t>Events Message</t>
  </si>
  <si>
    <t xml:space="preserve">Red Book/Commence Agency Review </t>
  </si>
  <si>
    <t>2014, Fall</t>
  </si>
  <si>
    <t>2015, Spring</t>
  </si>
  <si>
    <t>2015, Fall</t>
  </si>
  <si>
    <t>2016, Spring</t>
  </si>
  <si>
    <t>2016, Fall</t>
  </si>
  <si>
    <t>2017, Spring</t>
  </si>
  <si>
    <t>2017, Fall</t>
  </si>
  <si>
    <t>2018, Spring</t>
  </si>
  <si>
    <t>2018, Fall</t>
  </si>
  <si>
    <t>2019, Spring</t>
  </si>
  <si>
    <t>2019, Fall</t>
  </si>
  <si>
    <t>2020, Spring</t>
  </si>
  <si>
    <t>2020, Fall</t>
  </si>
  <si>
    <t>2021, Spring</t>
  </si>
  <si>
    <t>2021, Fall</t>
  </si>
  <si>
    <t>Attitude Data Messages Version 2</t>
  </si>
  <si>
    <t>Pink Book (common schemas only)</t>
  </si>
  <si>
    <t>2022, Spring</t>
  </si>
  <si>
    <t>Meetings</t>
  </si>
  <si>
    <t>Month/Year</t>
  </si>
  <si>
    <t>NDM/XML Version 2</t>
  </si>
  <si>
    <t>Navigation Green Book Version 4, v.1</t>
  </si>
  <si>
    <t>Navigation Green Book Version 4, v.2</t>
  </si>
  <si>
    <t>Tracking Data Message Version 2</t>
  </si>
  <si>
    <t>2022, Fall</t>
  </si>
  <si>
    <t>Event Ct</t>
  </si>
  <si>
    <t>5 year review complete</t>
  </si>
  <si>
    <t>Blue Book complete</t>
  </si>
  <si>
    <t>Orbit Data Messages Version 3</t>
  </si>
  <si>
    <t>Abstract/Concept Paper complete</t>
  </si>
  <si>
    <t>Green Book complete</t>
  </si>
  <si>
    <t>Initial White Book complete</t>
  </si>
  <si>
    <t>Satellite Re-Entry Message</t>
  </si>
  <si>
    <t>Spacecraft Perturbation Message</t>
  </si>
  <si>
    <t>Generalized Navigation Component Message</t>
  </si>
  <si>
    <t>ODM</t>
  </si>
  <si>
    <t>TDM</t>
  </si>
  <si>
    <t>PRM</t>
  </si>
  <si>
    <t>NHM</t>
  </si>
  <si>
    <t>GREEN</t>
  </si>
  <si>
    <t>SMM</t>
  </si>
  <si>
    <t>ADM</t>
  </si>
  <si>
    <t>XML</t>
  </si>
  <si>
    <t>SREM</t>
  </si>
  <si>
    <t>SPM</t>
  </si>
  <si>
    <t>CDM</t>
  </si>
  <si>
    <t>EVM</t>
  </si>
  <si>
    <t>Spacecraft Maneuver Message (V1/MPM)</t>
  </si>
  <si>
    <t>Spacecraft Maneuver Message (V2/MDM+MAM)</t>
  </si>
  <si>
    <t>Orbit Data Messages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</si>
</sst>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theme="0"/>
      <name val="Times New Roman"/>
    </font>
    <font>
      <sz val="11"/>
      <color rgb="FF000000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37" zoomScale="150" zoomScaleNormal="150" zoomScalePageLayoutView="150" workbookViewId="0">
      <selection sqref="A1:H43"/>
    </sheetView>
  </sheetViews>
  <sheetFormatPr baseColWidth="10" defaultRowHeight="13" x14ac:dyDescent="0"/>
  <cols>
    <col min="1" max="1" width="4.5" style="13" customWidth="1"/>
    <col min="2" max="2" width="10.6640625" style="13" customWidth="1"/>
    <col min="3" max="3" width="8" style="13" customWidth="1"/>
    <col min="4" max="4" width="12.1640625" style="13" hidden="1" customWidth="1"/>
    <col min="5" max="5" width="7.33203125" style="13" hidden="1" customWidth="1"/>
    <col min="6" max="6" width="39.33203125" style="4" customWidth="1"/>
    <col min="7" max="7" width="32.5" style="4" customWidth="1"/>
    <col min="8" max="8" width="9.6640625" style="13" customWidth="1"/>
    <col min="9" max="16384" width="10.83203125" style="4"/>
  </cols>
  <sheetData>
    <row r="1" spans="1:8" ht="14" thickBot="1">
      <c r="A1" s="1" t="s">
        <v>0</v>
      </c>
      <c r="B1" s="1" t="s">
        <v>1</v>
      </c>
      <c r="C1" s="1" t="s">
        <v>2</v>
      </c>
      <c r="D1" s="2"/>
      <c r="E1" s="3"/>
      <c r="F1" s="1" t="s">
        <v>3</v>
      </c>
      <c r="G1" s="1" t="s">
        <v>4</v>
      </c>
      <c r="H1" s="1" t="s">
        <v>5</v>
      </c>
    </row>
    <row r="2" spans="1:8" ht="14" thickBot="1">
      <c r="A2" s="8">
        <v>1</v>
      </c>
      <c r="B2" s="5">
        <v>10</v>
      </c>
      <c r="C2" s="5">
        <v>2014</v>
      </c>
      <c r="D2" s="5" t="str">
        <f t="shared" ref="D2:D43" si="0">COMPLEX(B2,C2)</f>
        <v>10+2014i</v>
      </c>
      <c r="E2" s="5" t="s">
        <v>48</v>
      </c>
      <c r="F2" s="9" t="s">
        <v>62</v>
      </c>
      <c r="G2" s="9" t="s">
        <v>39</v>
      </c>
      <c r="H2" s="5">
        <v>1</v>
      </c>
    </row>
    <row r="3" spans="1:8" ht="14" thickBot="1">
      <c r="A3" s="8" t="str">
        <f>IF(A2=" ",A64+1,IF(B3&gt;0,A2+1," "))</f>
        <v xml:space="preserve"> </v>
      </c>
      <c r="B3" s="10">
        <v>0</v>
      </c>
      <c r="C3" s="10">
        <v>2015</v>
      </c>
      <c r="D3" s="5" t="str">
        <f t="shared" si="0"/>
        <v>2015i</v>
      </c>
      <c r="E3" s="5"/>
      <c r="F3" s="9"/>
      <c r="G3" s="9"/>
      <c r="H3" s="5"/>
    </row>
    <row r="4" spans="1:8" ht="14" thickBot="1">
      <c r="A4" s="8">
        <f t="shared" ref="A4:A13" si="1">IF(A3=" ",A2+1,IF(B4&gt;0,A3+1," "))</f>
        <v>2</v>
      </c>
      <c r="B4" s="5">
        <v>10</v>
      </c>
      <c r="C4" s="5">
        <v>2015</v>
      </c>
      <c r="D4" s="5" t="str">
        <f t="shared" si="0"/>
        <v>10+2015i</v>
      </c>
      <c r="E4" s="5" t="s">
        <v>49</v>
      </c>
      <c r="F4" s="9" t="s">
        <v>36</v>
      </c>
      <c r="G4" s="9" t="s">
        <v>6</v>
      </c>
      <c r="H4" s="5">
        <v>1</v>
      </c>
    </row>
    <row r="5" spans="1:8" ht="14" thickBot="1">
      <c r="A5" s="8">
        <f t="shared" si="1"/>
        <v>3</v>
      </c>
      <c r="B5" s="5">
        <v>10</v>
      </c>
      <c r="C5" s="5">
        <v>2015</v>
      </c>
      <c r="D5" s="5" t="str">
        <f t="shared" si="0"/>
        <v>10+2015i</v>
      </c>
      <c r="E5" s="5" t="s">
        <v>52</v>
      </c>
      <c r="F5" s="9" t="s">
        <v>34</v>
      </c>
      <c r="G5" s="9" t="s">
        <v>43</v>
      </c>
      <c r="H5" s="5">
        <v>2</v>
      </c>
    </row>
    <row r="6" spans="1:8" ht="14" thickBot="1">
      <c r="A6" s="8" t="str">
        <f t="shared" si="1"/>
        <v xml:space="preserve"> </v>
      </c>
      <c r="B6" s="10">
        <v>0</v>
      </c>
      <c r="C6" s="10">
        <v>2016</v>
      </c>
      <c r="D6" s="5" t="str">
        <f t="shared" si="0"/>
        <v>2016i</v>
      </c>
      <c r="E6" s="5"/>
      <c r="F6" s="9"/>
      <c r="G6" s="9"/>
      <c r="H6" s="5"/>
    </row>
    <row r="7" spans="1:8" ht="14" thickBot="1">
      <c r="A7" s="8">
        <f t="shared" si="1"/>
        <v>4</v>
      </c>
      <c r="B7" s="5">
        <v>4</v>
      </c>
      <c r="C7" s="5">
        <v>2016</v>
      </c>
      <c r="D7" s="5" t="str">
        <f t="shared" si="0"/>
        <v>4+2016i</v>
      </c>
      <c r="E7" s="5" t="s">
        <v>49</v>
      </c>
      <c r="F7" s="9" t="s">
        <v>36</v>
      </c>
      <c r="G7" s="9" t="s">
        <v>40</v>
      </c>
      <c r="H7" s="5">
        <v>1</v>
      </c>
    </row>
    <row r="8" spans="1:8" ht="14" thickBot="1">
      <c r="A8" s="8">
        <f t="shared" si="1"/>
        <v>5</v>
      </c>
      <c r="B8" s="5">
        <v>4</v>
      </c>
      <c r="C8" s="5">
        <v>2016</v>
      </c>
      <c r="D8" s="5" t="str">
        <f t="shared" si="0"/>
        <v>4+2016i</v>
      </c>
      <c r="E8" s="5" t="s">
        <v>50</v>
      </c>
      <c r="F8" s="9" t="s">
        <v>7</v>
      </c>
      <c r="G8" s="9" t="s">
        <v>8</v>
      </c>
      <c r="H8" s="5">
        <v>2</v>
      </c>
    </row>
    <row r="9" spans="1:8" ht="14" thickBot="1">
      <c r="A9" s="8">
        <f t="shared" si="1"/>
        <v>6</v>
      </c>
      <c r="B9" s="5">
        <v>4</v>
      </c>
      <c r="C9" s="5">
        <v>2016</v>
      </c>
      <c r="D9" s="5" t="str">
        <f t="shared" si="0"/>
        <v>4+2016i</v>
      </c>
      <c r="E9" s="5" t="s">
        <v>53</v>
      </c>
      <c r="F9" s="9" t="s">
        <v>60</v>
      </c>
      <c r="G9" s="9" t="s">
        <v>8</v>
      </c>
      <c r="H9" s="5">
        <v>3</v>
      </c>
    </row>
    <row r="10" spans="1:8" ht="14" thickBot="1">
      <c r="A10" s="8">
        <f t="shared" si="1"/>
        <v>7</v>
      </c>
      <c r="B10" s="5">
        <v>4</v>
      </c>
      <c r="C10" s="5">
        <v>2016</v>
      </c>
      <c r="D10" s="5" t="str">
        <f t="shared" si="0"/>
        <v>4+2016i</v>
      </c>
      <c r="E10" s="5" t="s">
        <v>51</v>
      </c>
      <c r="F10" s="9" t="s">
        <v>9</v>
      </c>
      <c r="G10" s="9" t="s">
        <v>8</v>
      </c>
      <c r="H10" s="5">
        <v>4</v>
      </c>
    </row>
    <row r="11" spans="1:8" ht="14" thickBot="1">
      <c r="A11" s="8">
        <f t="shared" si="1"/>
        <v>8</v>
      </c>
      <c r="B11" s="5">
        <v>10</v>
      </c>
      <c r="C11" s="5">
        <v>2016</v>
      </c>
      <c r="D11" s="5" t="str">
        <f t="shared" si="0"/>
        <v>10+2016i</v>
      </c>
      <c r="E11" s="5" t="s">
        <v>48</v>
      </c>
      <c r="F11" s="9" t="s">
        <v>41</v>
      </c>
      <c r="G11" s="9" t="s">
        <v>6</v>
      </c>
      <c r="H11" s="5">
        <v>1</v>
      </c>
    </row>
    <row r="12" spans="1:8" ht="14" thickBot="1">
      <c r="A12" s="8">
        <f t="shared" si="1"/>
        <v>9</v>
      </c>
      <c r="B12" s="5">
        <v>10</v>
      </c>
      <c r="C12" s="5">
        <v>2016</v>
      </c>
      <c r="D12" s="5" t="str">
        <f t="shared" si="0"/>
        <v>10+2016i</v>
      </c>
      <c r="E12" s="5" t="s">
        <v>56</v>
      </c>
      <c r="F12" s="12" t="s">
        <v>45</v>
      </c>
      <c r="G12" s="9" t="s">
        <v>42</v>
      </c>
      <c r="H12" s="5">
        <v>1</v>
      </c>
    </row>
    <row r="13" spans="1:8" ht="14" thickBot="1">
      <c r="A13" s="8">
        <f t="shared" si="1"/>
        <v>10</v>
      </c>
      <c r="B13" s="5">
        <v>10</v>
      </c>
      <c r="C13" s="5">
        <v>2016</v>
      </c>
      <c r="D13" s="5" t="str">
        <f t="shared" si="0"/>
        <v>10+2016i</v>
      </c>
      <c r="E13" s="5" t="s">
        <v>55</v>
      </c>
      <c r="F13" s="9" t="s">
        <v>33</v>
      </c>
      <c r="G13" s="9" t="s">
        <v>29</v>
      </c>
      <c r="H13" s="5">
        <v>2</v>
      </c>
    </row>
    <row r="14" spans="1:8" ht="14" thickBot="1">
      <c r="A14" s="8">
        <f>IF(A13=" ",#REF!+1,IF(B14&gt;0,A13+1," "))</f>
        <v>11</v>
      </c>
      <c r="B14" s="5">
        <v>10</v>
      </c>
      <c r="C14" s="5">
        <v>2016</v>
      </c>
      <c r="D14" s="5" t="str">
        <f t="shared" si="0"/>
        <v>10+2016i</v>
      </c>
      <c r="E14" s="5" t="s">
        <v>54</v>
      </c>
      <c r="F14" s="9" t="s">
        <v>28</v>
      </c>
      <c r="G14" s="9" t="s">
        <v>8</v>
      </c>
      <c r="H14" s="5">
        <v>3</v>
      </c>
    </row>
    <row r="15" spans="1:8" ht="14" thickBot="1">
      <c r="A15" s="8" t="str">
        <f t="shared" ref="A15:A43" si="2">IF(A14=" ",A13+1,IF(B15&gt;0,A14+1," "))</f>
        <v xml:space="preserve"> </v>
      </c>
      <c r="B15" s="10">
        <v>0</v>
      </c>
      <c r="C15" s="10">
        <v>2017</v>
      </c>
      <c r="D15" s="5" t="str">
        <f t="shared" si="0"/>
        <v>2017i</v>
      </c>
      <c r="E15" s="5"/>
      <c r="F15" s="9"/>
      <c r="G15" s="9"/>
      <c r="H15" s="5"/>
    </row>
    <row r="16" spans="1:8" ht="14" thickBot="1">
      <c r="A16" s="8">
        <f t="shared" si="2"/>
        <v>12</v>
      </c>
      <c r="B16" s="5">
        <v>4</v>
      </c>
      <c r="C16" s="5">
        <v>2017</v>
      </c>
      <c r="D16" s="5" t="str">
        <f t="shared" si="0"/>
        <v>4+2017i</v>
      </c>
      <c r="E16" s="5" t="s">
        <v>51</v>
      </c>
      <c r="F16" s="9" t="s">
        <v>9</v>
      </c>
      <c r="G16" s="9" t="s">
        <v>40</v>
      </c>
      <c r="H16" s="5">
        <v>1</v>
      </c>
    </row>
    <row r="17" spans="1:8" ht="14" thickBot="1">
      <c r="A17" s="8">
        <f t="shared" si="2"/>
        <v>13</v>
      </c>
      <c r="B17" s="5">
        <v>4</v>
      </c>
      <c r="C17" s="5">
        <v>2017</v>
      </c>
      <c r="D17" s="5" t="str">
        <f t="shared" si="0"/>
        <v>4+2017i</v>
      </c>
      <c r="E17" s="5" t="s">
        <v>53</v>
      </c>
      <c r="F17" s="9" t="s">
        <v>60</v>
      </c>
      <c r="G17" s="9" t="s">
        <v>40</v>
      </c>
      <c r="H17" s="5">
        <v>2</v>
      </c>
    </row>
    <row r="18" spans="1:8" ht="14" thickBot="1">
      <c r="A18" s="8">
        <f t="shared" si="2"/>
        <v>14</v>
      </c>
      <c r="B18" s="5">
        <v>4</v>
      </c>
      <c r="C18" s="5">
        <v>2017</v>
      </c>
      <c r="D18" s="5" t="str">
        <f t="shared" si="0"/>
        <v>4+2017i</v>
      </c>
      <c r="E18" s="5" t="s">
        <v>54</v>
      </c>
      <c r="F18" s="9" t="s">
        <v>28</v>
      </c>
      <c r="G18" s="11" t="s">
        <v>40</v>
      </c>
      <c r="H18" s="5">
        <v>3</v>
      </c>
    </row>
    <row r="19" spans="1:8" ht="14" thickBot="1">
      <c r="A19" s="8">
        <f t="shared" si="2"/>
        <v>15</v>
      </c>
      <c r="B19" s="5">
        <v>10</v>
      </c>
      <c r="C19" s="5">
        <v>2017</v>
      </c>
      <c r="D19" s="5" t="str">
        <f t="shared" si="0"/>
        <v>10+2017i</v>
      </c>
      <c r="E19" s="5" t="s">
        <v>50</v>
      </c>
      <c r="F19" s="9" t="s">
        <v>7</v>
      </c>
      <c r="G19" s="9" t="s">
        <v>40</v>
      </c>
      <c r="H19" s="5">
        <v>1</v>
      </c>
    </row>
    <row r="20" spans="1:8" ht="14" thickBot="1">
      <c r="A20" s="8">
        <f t="shared" si="2"/>
        <v>16</v>
      </c>
      <c r="B20" s="5">
        <v>10</v>
      </c>
      <c r="C20" s="5">
        <v>2017</v>
      </c>
      <c r="D20" s="5" t="str">
        <f t="shared" si="0"/>
        <v>10+2017i</v>
      </c>
      <c r="E20" s="5" t="s">
        <v>48</v>
      </c>
      <c r="F20" s="9" t="s">
        <v>41</v>
      </c>
      <c r="G20" s="11" t="s">
        <v>40</v>
      </c>
      <c r="H20" s="5">
        <v>2</v>
      </c>
    </row>
    <row r="21" spans="1:8" ht="14" thickBot="1">
      <c r="A21" s="8">
        <f t="shared" si="2"/>
        <v>17</v>
      </c>
      <c r="B21" s="5">
        <v>10</v>
      </c>
      <c r="C21" s="5">
        <v>2017</v>
      </c>
      <c r="D21" s="5" t="str">
        <f t="shared" si="0"/>
        <v>10+2017i</v>
      </c>
      <c r="E21" s="5" t="s">
        <v>56</v>
      </c>
      <c r="F21" s="12" t="s">
        <v>45</v>
      </c>
      <c r="G21" s="9" t="s">
        <v>44</v>
      </c>
      <c r="H21" s="5">
        <v>2</v>
      </c>
    </row>
    <row r="22" spans="1:8" ht="14" thickBot="1">
      <c r="A22" s="8" t="str">
        <f t="shared" si="2"/>
        <v xml:space="preserve"> </v>
      </c>
      <c r="B22" s="10">
        <v>0</v>
      </c>
      <c r="C22" s="10">
        <v>2018</v>
      </c>
      <c r="D22" s="5" t="str">
        <f t="shared" si="0"/>
        <v>2018i</v>
      </c>
      <c r="E22" s="5"/>
      <c r="F22" s="9"/>
      <c r="G22" s="9"/>
      <c r="H22" s="5"/>
    </row>
    <row r="23" spans="1:8" ht="14" thickBot="1">
      <c r="A23" s="8">
        <f t="shared" si="2"/>
        <v>18</v>
      </c>
      <c r="B23" s="5">
        <v>4</v>
      </c>
      <c r="C23" s="5">
        <v>2018</v>
      </c>
      <c r="D23" s="5" t="str">
        <f t="shared" si="0"/>
        <v>4+2018i</v>
      </c>
      <c r="E23" s="5" t="s">
        <v>52</v>
      </c>
      <c r="F23" s="9" t="s">
        <v>35</v>
      </c>
      <c r="G23" s="9" t="s">
        <v>43</v>
      </c>
      <c r="H23" s="5">
        <v>1</v>
      </c>
    </row>
    <row r="24" spans="1:8" ht="14" thickBot="1">
      <c r="A24" s="8">
        <f t="shared" si="2"/>
        <v>19</v>
      </c>
      <c r="B24" s="5">
        <v>4</v>
      </c>
      <c r="C24" s="5">
        <v>2018</v>
      </c>
      <c r="D24" s="5" t="str">
        <f t="shared" si="0"/>
        <v>4+2018i</v>
      </c>
      <c r="E24" s="5" t="s">
        <v>55</v>
      </c>
      <c r="F24" s="9" t="s">
        <v>33</v>
      </c>
      <c r="G24" s="9" t="s">
        <v>6</v>
      </c>
      <c r="H24" s="5">
        <v>1</v>
      </c>
    </row>
    <row r="25" spans="1:8" ht="14" thickBot="1">
      <c r="A25" s="8">
        <f t="shared" si="2"/>
        <v>20</v>
      </c>
      <c r="B25" s="5">
        <v>4</v>
      </c>
      <c r="C25" s="5">
        <v>2018</v>
      </c>
      <c r="D25" s="5" t="str">
        <f t="shared" si="0"/>
        <v>4+2018i</v>
      </c>
      <c r="E25" s="5" t="s">
        <v>57</v>
      </c>
      <c r="F25" s="12" t="s">
        <v>46</v>
      </c>
      <c r="G25" s="9" t="s">
        <v>42</v>
      </c>
      <c r="H25" s="5">
        <v>3</v>
      </c>
    </row>
    <row r="26" spans="1:8" ht="14" thickBot="1">
      <c r="A26" s="8">
        <f t="shared" si="2"/>
        <v>21</v>
      </c>
      <c r="B26" s="5">
        <v>10</v>
      </c>
      <c r="C26" s="5">
        <v>2018</v>
      </c>
      <c r="D26" s="5" t="str">
        <f t="shared" si="0"/>
        <v>10+2018i</v>
      </c>
      <c r="E26" s="5" t="s">
        <v>58</v>
      </c>
      <c r="F26" s="6" t="s">
        <v>10</v>
      </c>
      <c r="G26" s="6" t="s">
        <v>39</v>
      </c>
      <c r="H26" s="7">
        <v>1</v>
      </c>
    </row>
    <row r="27" spans="1:8" ht="14" thickBot="1">
      <c r="A27" s="8" t="str">
        <f t="shared" si="2"/>
        <v xml:space="preserve"> </v>
      </c>
      <c r="B27" s="5">
        <v>0</v>
      </c>
      <c r="C27" s="5">
        <v>2019</v>
      </c>
      <c r="D27" s="5" t="str">
        <f t="shared" si="0"/>
        <v>2019i</v>
      </c>
      <c r="E27" s="5"/>
      <c r="F27" s="6"/>
      <c r="G27" s="6"/>
      <c r="H27" s="7"/>
    </row>
    <row r="28" spans="1:8" ht="14" thickBot="1">
      <c r="A28" s="8">
        <f t="shared" si="2"/>
        <v>22</v>
      </c>
      <c r="B28" s="5">
        <v>4</v>
      </c>
      <c r="C28" s="5">
        <v>2019</v>
      </c>
      <c r="D28" s="5" t="str">
        <f t="shared" si="0"/>
        <v>4+2019i</v>
      </c>
      <c r="E28" s="5" t="s">
        <v>55</v>
      </c>
      <c r="F28" s="9" t="s">
        <v>33</v>
      </c>
      <c r="G28" s="11" t="s">
        <v>40</v>
      </c>
      <c r="H28" s="5">
        <v>1</v>
      </c>
    </row>
    <row r="29" spans="1:8" ht="14" thickBot="1">
      <c r="A29" s="8">
        <f t="shared" si="2"/>
        <v>23</v>
      </c>
      <c r="B29" s="5">
        <v>4</v>
      </c>
      <c r="C29" s="5">
        <v>2019</v>
      </c>
      <c r="D29" s="5" t="str">
        <f t="shared" si="0"/>
        <v>4+2019i</v>
      </c>
      <c r="E29" s="5" t="s">
        <v>59</v>
      </c>
      <c r="F29" s="6" t="s">
        <v>11</v>
      </c>
      <c r="G29" s="6" t="s">
        <v>44</v>
      </c>
      <c r="H29" s="7">
        <v>1</v>
      </c>
    </row>
    <row r="30" spans="1:8" ht="14" thickBot="1">
      <c r="A30" s="8">
        <f t="shared" si="2"/>
        <v>24</v>
      </c>
      <c r="B30" s="5">
        <v>4</v>
      </c>
      <c r="C30" s="5">
        <v>2019</v>
      </c>
      <c r="D30" s="5" t="str">
        <f t="shared" si="0"/>
        <v>4+2019i</v>
      </c>
      <c r="E30" s="5" t="s">
        <v>57</v>
      </c>
      <c r="F30" s="6" t="s">
        <v>46</v>
      </c>
      <c r="G30" s="6" t="s">
        <v>44</v>
      </c>
      <c r="H30" s="7">
        <v>2</v>
      </c>
    </row>
    <row r="31" spans="1:8" ht="14" thickBot="1">
      <c r="A31" s="8">
        <f t="shared" si="2"/>
        <v>25</v>
      </c>
      <c r="B31" s="5">
        <v>10</v>
      </c>
      <c r="C31" s="5">
        <v>2019</v>
      </c>
      <c r="D31" s="5" t="str">
        <f t="shared" si="0"/>
        <v>10+2019i</v>
      </c>
      <c r="E31" s="5" t="s">
        <v>56</v>
      </c>
      <c r="F31" s="6" t="s">
        <v>45</v>
      </c>
      <c r="G31" s="6" t="s">
        <v>8</v>
      </c>
      <c r="H31" s="7">
        <v>1</v>
      </c>
    </row>
    <row r="32" spans="1:8" ht="14" thickBot="1">
      <c r="A32" s="8" t="str">
        <f t="shared" si="2"/>
        <v xml:space="preserve"> </v>
      </c>
      <c r="B32" s="5">
        <v>0</v>
      </c>
      <c r="C32" s="5">
        <v>2020</v>
      </c>
      <c r="D32" s="5" t="str">
        <f t="shared" si="0"/>
        <v>2020i</v>
      </c>
      <c r="E32" s="5"/>
      <c r="F32" s="6"/>
      <c r="G32" s="6"/>
      <c r="H32" s="7"/>
    </row>
    <row r="33" spans="1:8" ht="14" thickBot="1">
      <c r="A33" s="8">
        <f t="shared" si="2"/>
        <v>26</v>
      </c>
      <c r="B33" s="5">
        <v>4</v>
      </c>
      <c r="C33" s="5">
        <v>2020</v>
      </c>
      <c r="D33" s="5" t="str">
        <f t="shared" si="0"/>
        <v>4+2020i</v>
      </c>
      <c r="E33" s="5" t="s">
        <v>53</v>
      </c>
      <c r="F33" s="6" t="s">
        <v>61</v>
      </c>
      <c r="G33" s="6" t="s">
        <v>8</v>
      </c>
      <c r="H33" s="7">
        <v>3</v>
      </c>
    </row>
    <row r="34" spans="1:8" ht="14" thickBot="1">
      <c r="A34" s="8">
        <f t="shared" si="2"/>
        <v>27</v>
      </c>
      <c r="B34" s="5">
        <v>10</v>
      </c>
      <c r="C34" s="5">
        <v>2020</v>
      </c>
      <c r="D34" s="5" t="str">
        <f t="shared" si="0"/>
        <v>10+2020i</v>
      </c>
      <c r="E34" s="5" t="s">
        <v>57</v>
      </c>
      <c r="F34" s="6" t="s">
        <v>46</v>
      </c>
      <c r="G34" s="6" t="s">
        <v>8</v>
      </c>
      <c r="H34" s="7">
        <v>1</v>
      </c>
    </row>
    <row r="35" spans="1:8" ht="14" thickBot="1">
      <c r="A35" s="8" t="str">
        <f t="shared" si="2"/>
        <v xml:space="preserve"> </v>
      </c>
      <c r="B35" s="5">
        <v>0</v>
      </c>
      <c r="C35" s="5">
        <v>2021</v>
      </c>
      <c r="D35" s="5" t="str">
        <f t="shared" si="0"/>
        <v>2021i</v>
      </c>
      <c r="E35" s="5"/>
      <c r="F35" s="6"/>
      <c r="G35" s="6"/>
      <c r="H35" s="7"/>
    </row>
    <row r="36" spans="1:8" ht="14" thickBot="1">
      <c r="A36" s="8">
        <f t="shared" si="2"/>
        <v>28</v>
      </c>
      <c r="B36" s="5">
        <v>4</v>
      </c>
      <c r="C36" s="5">
        <v>2021</v>
      </c>
      <c r="D36" s="5" t="str">
        <f t="shared" si="0"/>
        <v>4+2021i</v>
      </c>
      <c r="E36" s="5" t="s">
        <v>59</v>
      </c>
      <c r="F36" s="6" t="s">
        <v>11</v>
      </c>
      <c r="G36" s="6" t="s">
        <v>12</v>
      </c>
      <c r="H36" s="7">
        <v>1</v>
      </c>
    </row>
    <row r="37" spans="1:8" ht="14" thickBot="1">
      <c r="A37" s="8">
        <f t="shared" si="2"/>
        <v>29</v>
      </c>
      <c r="B37" s="5">
        <v>4</v>
      </c>
      <c r="C37" s="5">
        <v>2021</v>
      </c>
      <c r="D37" s="5" t="str">
        <f t="shared" si="0"/>
        <v>4+2021i</v>
      </c>
      <c r="E37" s="5" t="s">
        <v>49</v>
      </c>
      <c r="F37" s="6" t="s">
        <v>36</v>
      </c>
      <c r="G37" s="6" t="s">
        <v>39</v>
      </c>
      <c r="H37" s="7">
        <v>1</v>
      </c>
    </row>
    <row r="38" spans="1:8" ht="14" thickBot="1">
      <c r="A38" s="8">
        <f t="shared" si="2"/>
        <v>30</v>
      </c>
      <c r="B38" s="5">
        <v>10</v>
      </c>
      <c r="C38" s="5">
        <v>2021</v>
      </c>
      <c r="D38" s="5" t="str">
        <f t="shared" si="0"/>
        <v>10+2021i</v>
      </c>
      <c r="E38" s="5" t="s">
        <v>56</v>
      </c>
      <c r="F38" s="6" t="s">
        <v>45</v>
      </c>
      <c r="G38" s="6" t="s">
        <v>40</v>
      </c>
      <c r="H38" s="7">
        <v>1</v>
      </c>
    </row>
    <row r="39" spans="1:8" ht="14" thickBot="1">
      <c r="A39" s="8" t="str">
        <f t="shared" si="2"/>
        <v xml:space="preserve"> </v>
      </c>
      <c r="B39" s="5">
        <v>0</v>
      </c>
      <c r="C39" s="5">
        <v>2022</v>
      </c>
      <c r="D39" s="5" t="str">
        <f t="shared" si="0"/>
        <v>2022i</v>
      </c>
      <c r="E39" s="5"/>
      <c r="F39" s="6"/>
      <c r="G39" s="6"/>
      <c r="H39" s="7"/>
    </row>
    <row r="40" spans="1:8" ht="14" thickBot="1">
      <c r="A40" s="8">
        <f t="shared" si="2"/>
        <v>31</v>
      </c>
      <c r="B40" s="5">
        <v>4</v>
      </c>
      <c r="C40" s="5">
        <v>2022</v>
      </c>
      <c r="D40" s="5" t="str">
        <f t="shared" si="0"/>
        <v>4+2022i</v>
      </c>
      <c r="E40" s="5" t="s">
        <v>53</v>
      </c>
      <c r="F40" s="6" t="s">
        <v>61</v>
      </c>
      <c r="G40" s="6" t="s">
        <v>40</v>
      </c>
      <c r="H40" s="7">
        <v>1</v>
      </c>
    </row>
    <row r="41" spans="1:8" ht="14" thickBot="1">
      <c r="A41" s="8">
        <f t="shared" si="2"/>
        <v>32</v>
      </c>
      <c r="B41" s="5">
        <v>4</v>
      </c>
      <c r="C41" s="5">
        <v>2022</v>
      </c>
      <c r="D41" s="5" t="str">
        <f t="shared" si="0"/>
        <v>4+2022i</v>
      </c>
      <c r="E41" s="5" t="s">
        <v>51</v>
      </c>
      <c r="F41" s="6" t="s">
        <v>9</v>
      </c>
      <c r="G41" s="6" t="s">
        <v>39</v>
      </c>
      <c r="H41" s="7">
        <v>3</v>
      </c>
    </row>
    <row r="42" spans="1:8" ht="14" thickBot="1">
      <c r="A42" s="8">
        <f t="shared" si="2"/>
        <v>33</v>
      </c>
      <c r="B42" s="5">
        <v>10</v>
      </c>
      <c r="C42" s="5">
        <v>2022</v>
      </c>
      <c r="D42" s="5" t="str">
        <f t="shared" si="0"/>
        <v>10+2022i</v>
      </c>
      <c r="E42" s="5" t="s">
        <v>57</v>
      </c>
      <c r="F42" s="6" t="s">
        <v>46</v>
      </c>
      <c r="G42" s="6" t="s">
        <v>40</v>
      </c>
      <c r="H42" s="7">
        <v>1</v>
      </c>
    </row>
    <row r="43" spans="1:8" ht="14" thickBot="1">
      <c r="A43" s="8">
        <f t="shared" si="2"/>
        <v>34</v>
      </c>
      <c r="B43" s="5">
        <v>10</v>
      </c>
      <c r="C43" s="5">
        <v>2022</v>
      </c>
      <c r="D43" s="5" t="str">
        <f t="shared" si="0"/>
        <v>10+2022i</v>
      </c>
      <c r="E43" s="5" t="s">
        <v>50</v>
      </c>
      <c r="F43" s="6" t="s">
        <v>7</v>
      </c>
      <c r="G43" s="6" t="s">
        <v>39</v>
      </c>
      <c r="H43" s="7">
        <v>2</v>
      </c>
    </row>
    <row r="44" spans="1:8">
      <c r="A44" s="16"/>
      <c r="B44" s="16"/>
      <c r="C44" s="16"/>
      <c r="D44" s="16"/>
      <c r="E44" s="16"/>
      <c r="F44" s="17"/>
      <c r="G44" s="17"/>
      <c r="H44" s="18"/>
    </row>
    <row r="45" spans="1:8">
      <c r="A45" s="16"/>
      <c r="B45" s="16"/>
      <c r="C45" s="16"/>
      <c r="D45" s="16"/>
      <c r="E45" s="16"/>
      <c r="F45" s="17"/>
      <c r="G45" s="17"/>
      <c r="H45" s="18"/>
    </row>
    <row r="47" spans="1:8" ht="14" thickBot="1">
      <c r="A47" s="14"/>
      <c r="B47" s="15" t="s">
        <v>31</v>
      </c>
      <c r="C47" s="6" t="s">
        <v>38</v>
      </c>
      <c r="D47" s="5" t="s">
        <v>32</v>
      </c>
    </row>
    <row r="48" spans="1:8" ht="16" thickBot="1">
      <c r="A48" s="14"/>
      <c r="B48" s="15" t="s">
        <v>13</v>
      </c>
      <c r="C48" s="6">
        <f t="shared" ref="C48:C64" si="3">COUNTIF($D2:$D43,D48)</f>
        <v>1</v>
      </c>
      <c r="D48" s="19" t="str">
        <f t="shared" ref="D48:D64" si="4">COMPLEX(IF(RIGHT(B48,4)="Fall",10,IF(RIGHT(B48,4)="ring",4,"ERROR")),LEFT(B48,4))</f>
        <v>10+2014i</v>
      </c>
      <c r="E48" s="20">
        <v>10</v>
      </c>
      <c r="F48"/>
    </row>
    <row r="49" spans="1:6" ht="16" thickBot="1">
      <c r="A49" s="14"/>
      <c r="B49" s="15" t="s">
        <v>14</v>
      </c>
      <c r="C49" s="6">
        <f t="shared" si="3"/>
        <v>0</v>
      </c>
      <c r="D49" s="19" t="str">
        <f t="shared" si="4"/>
        <v>4+2015i</v>
      </c>
      <c r="E49" s="20">
        <v>4</v>
      </c>
      <c r="F49"/>
    </row>
    <row r="50" spans="1:6" ht="16" thickBot="1">
      <c r="A50" s="14"/>
      <c r="B50" s="15" t="s">
        <v>15</v>
      </c>
      <c r="C50" s="6">
        <f t="shared" si="3"/>
        <v>2</v>
      </c>
      <c r="D50" s="19" t="str">
        <f t="shared" si="4"/>
        <v>10+2015i</v>
      </c>
      <c r="E50" s="20">
        <v>10</v>
      </c>
      <c r="F50"/>
    </row>
    <row r="51" spans="1:6" ht="16" thickBot="1">
      <c r="A51" s="14"/>
      <c r="B51" s="15" t="s">
        <v>16</v>
      </c>
      <c r="C51" s="6">
        <f t="shared" si="3"/>
        <v>4</v>
      </c>
      <c r="D51" s="19" t="str">
        <f t="shared" si="4"/>
        <v>4+2016i</v>
      </c>
      <c r="E51" s="20">
        <v>4</v>
      </c>
      <c r="F51"/>
    </row>
    <row r="52" spans="1:6" ht="16" thickBot="1">
      <c r="A52" s="14"/>
      <c r="B52" s="15" t="s">
        <v>17</v>
      </c>
      <c r="C52" s="6">
        <f t="shared" si="3"/>
        <v>4</v>
      </c>
      <c r="D52" s="19" t="str">
        <f t="shared" si="4"/>
        <v>10+2016i</v>
      </c>
      <c r="E52" s="20">
        <v>10</v>
      </c>
      <c r="F52"/>
    </row>
    <row r="53" spans="1:6" ht="16" thickBot="1">
      <c r="A53" s="14"/>
      <c r="B53" s="15" t="s">
        <v>18</v>
      </c>
      <c r="C53" s="6">
        <f t="shared" si="3"/>
        <v>3</v>
      </c>
      <c r="D53" s="19" t="str">
        <f t="shared" si="4"/>
        <v>4+2017i</v>
      </c>
      <c r="E53" s="20">
        <v>4</v>
      </c>
      <c r="F53"/>
    </row>
    <row r="54" spans="1:6" ht="16" thickBot="1">
      <c r="A54" s="14"/>
      <c r="B54" s="15" t="s">
        <v>19</v>
      </c>
      <c r="C54" s="6">
        <f t="shared" si="3"/>
        <v>3</v>
      </c>
      <c r="D54" s="19" t="str">
        <f t="shared" si="4"/>
        <v>10+2017i</v>
      </c>
      <c r="E54" s="20">
        <v>10</v>
      </c>
      <c r="F54"/>
    </row>
    <row r="55" spans="1:6" ht="16" thickBot="1">
      <c r="A55" s="14"/>
      <c r="B55" s="15" t="s">
        <v>20</v>
      </c>
      <c r="C55" s="6">
        <f t="shared" si="3"/>
        <v>3</v>
      </c>
      <c r="D55" s="19" t="str">
        <f t="shared" si="4"/>
        <v>4+2018i</v>
      </c>
      <c r="E55" s="20">
        <v>4</v>
      </c>
      <c r="F55"/>
    </row>
    <row r="56" spans="1:6" ht="16" thickBot="1">
      <c r="A56" s="14"/>
      <c r="B56" s="15" t="s">
        <v>21</v>
      </c>
      <c r="C56" s="6">
        <f t="shared" si="3"/>
        <v>1</v>
      </c>
      <c r="D56" s="19" t="str">
        <f t="shared" si="4"/>
        <v>10+2018i</v>
      </c>
      <c r="E56" s="20">
        <v>10</v>
      </c>
      <c r="F56"/>
    </row>
    <row r="57" spans="1:6" ht="16" thickBot="1">
      <c r="A57" s="14"/>
      <c r="B57" s="15" t="s">
        <v>22</v>
      </c>
      <c r="C57" s="6">
        <f t="shared" si="3"/>
        <v>3</v>
      </c>
      <c r="D57" s="19" t="str">
        <f t="shared" si="4"/>
        <v>4+2019i</v>
      </c>
      <c r="E57" s="20">
        <v>4</v>
      </c>
      <c r="F57"/>
    </row>
    <row r="58" spans="1:6" ht="16" thickBot="1">
      <c r="A58" s="14"/>
      <c r="B58" s="15" t="s">
        <v>23</v>
      </c>
      <c r="C58" s="6">
        <f t="shared" si="3"/>
        <v>1</v>
      </c>
      <c r="D58" s="19" t="str">
        <f t="shared" si="4"/>
        <v>10+2019i</v>
      </c>
      <c r="E58" s="20">
        <v>10</v>
      </c>
      <c r="F58"/>
    </row>
    <row r="59" spans="1:6" ht="16" thickBot="1">
      <c r="A59" s="14"/>
      <c r="B59" s="15" t="s">
        <v>24</v>
      </c>
      <c r="C59" s="6">
        <f t="shared" si="3"/>
        <v>1</v>
      </c>
      <c r="D59" s="19" t="str">
        <f t="shared" si="4"/>
        <v>4+2020i</v>
      </c>
      <c r="E59" s="20">
        <v>4</v>
      </c>
      <c r="F59"/>
    </row>
    <row r="60" spans="1:6" ht="16" thickBot="1">
      <c r="A60" s="14"/>
      <c r="B60" s="15" t="s">
        <v>25</v>
      </c>
      <c r="C60" s="6">
        <f t="shared" si="3"/>
        <v>1</v>
      </c>
      <c r="D60" s="19" t="str">
        <f t="shared" si="4"/>
        <v>10+2020i</v>
      </c>
      <c r="E60" s="20">
        <v>10</v>
      </c>
      <c r="F60"/>
    </row>
    <row r="61" spans="1:6" ht="16" thickBot="1">
      <c r="A61" s="14"/>
      <c r="B61" s="15" t="s">
        <v>26</v>
      </c>
      <c r="C61" s="6">
        <f t="shared" si="3"/>
        <v>2</v>
      </c>
      <c r="D61" s="19" t="str">
        <f t="shared" si="4"/>
        <v>4+2021i</v>
      </c>
      <c r="E61" s="20">
        <v>4</v>
      </c>
      <c r="F61"/>
    </row>
    <row r="62" spans="1:6" ht="16" thickBot="1">
      <c r="A62" s="14"/>
      <c r="B62" s="15" t="s">
        <v>27</v>
      </c>
      <c r="C62" s="6">
        <f t="shared" si="3"/>
        <v>1</v>
      </c>
      <c r="D62" s="19" t="str">
        <f t="shared" si="4"/>
        <v>10+2021i</v>
      </c>
      <c r="E62" s="20">
        <v>10</v>
      </c>
      <c r="F62"/>
    </row>
    <row r="63" spans="1:6" ht="16" thickBot="1">
      <c r="A63" s="14"/>
      <c r="B63" s="15" t="s">
        <v>30</v>
      </c>
      <c r="C63" s="6">
        <f t="shared" si="3"/>
        <v>2</v>
      </c>
      <c r="D63" s="19" t="str">
        <f t="shared" si="4"/>
        <v>4+2022i</v>
      </c>
      <c r="E63" s="20">
        <v>4</v>
      </c>
      <c r="F63"/>
    </row>
    <row r="64" spans="1:6" ht="16" thickBot="1">
      <c r="A64" s="14"/>
      <c r="B64" s="15" t="s">
        <v>37</v>
      </c>
      <c r="C64" s="6">
        <f t="shared" si="3"/>
        <v>2</v>
      </c>
      <c r="D64" s="19" t="str">
        <f t="shared" si="4"/>
        <v>10+2022i</v>
      </c>
      <c r="E64" s="20">
        <v>10</v>
      </c>
      <c r="F64"/>
    </row>
    <row r="65" spans="1:6" ht="14" thickBot="1">
      <c r="A65" s="14"/>
      <c r="B65" s="15">
        <f>COUNTA(B48:B64)</f>
        <v>17</v>
      </c>
      <c r="C65" s="6">
        <f>SUM(C48:C64)</f>
        <v>34</v>
      </c>
      <c r="D65" s="5"/>
    </row>
    <row r="68" spans="1:6">
      <c r="F68" s="4" t="s">
        <v>47</v>
      </c>
    </row>
  </sheetData>
  <sortState ref="A2:H43">
    <sortCondition ref="C2:C43"/>
    <sortCondition ref="B2:B43"/>
    <sortCondition ref="H2:H43"/>
  </sortState>
  <phoneticPr fontId="3" type="noConversion"/>
  <pageMargins left="1" right="0.5" top="1" bottom="0.75" header="0.5" footer="0.5"/>
  <pageSetup orientation="landscape" horizontalDpi="4294967292" verticalDpi="4294967292"/>
  <headerFooter>
    <oddHeader>&amp;C&amp;"Calibri,Regular"&amp;K000000CCSDS Navigation WG "Five" Year Plan&amp;R&amp;"Calibri,Regular"&amp;K000000&amp;D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Berry</dc:creator>
  <cp:lastModifiedBy>David Berry</cp:lastModifiedBy>
  <cp:lastPrinted>2014-11-14T00:20:06Z</cp:lastPrinted>
  <dcterms:created xsi:type="dcterms:W3CDTF">2014-06-09T22:03:02Z</dcterms:created>
  <dcterms:modified xsi:type="dcterms:W3CDTF">2014-11-14T15:44:22Z</dcterms:modified>
</cp:coreProperties>
</file>