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8 RID CLOSEOUT V3/"/>
    </mc:Choice>
  </mc:AlternateContent>
  <xr:revisionPtr revIDLastSave="1423" documentId="11_A05707E45C440EC90FCC34ED66A4F6A9C3FBA0C1" xr6:coauthVersionLast="47" xr6:coauthVersionMax="47" xr10:uidLastSave="{DF5D2F0B-8617-41C0-AA75-5948D9849CF0}"/>
  <bookViews>
    <workbookView xWindow="1522" yWindow="1522" windowWidth="35049" windowHeight="13829"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<sst xmlns="http://schemas.openxmlformats.org/spreadsheetml/2006/main" count="5853" uniqueCount="1930">
  <si>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</si>
  <si>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</si>
  <si>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</si>
  <si>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</si>
  <si>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</si>
  <si>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</si>
  <si>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</si>
  <si>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</si>
  <si>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</si>
  <si>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</si>
  <si>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</si>
  <si>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</si>
  <si>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</si>
  <si>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</si>
  <si>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</si>
  <si>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</si>
  <si>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</si>
  <si>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</si>
  <si>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</si>
  <si>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</si>
  <si>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</si>
  <si>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</si>
  <si>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</si>
  <si>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</si>
  <si>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</si>
  <si>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</si>
  <si>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</si>
  <si>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</si>
  <si>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</si>
  <si>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</si>
  <si>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</si>
  <si>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</si>
  <si>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</si>
  <si>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</si>
  <si>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</si>
  <si>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</si>
  <si>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</si>
  <si>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</si>
  <si>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</si>
  <si>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</si>
  <si>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</si>
  <si>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</si>
  <si>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</si>
  <si>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</si>
  <si>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</si>
  <si>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</si>
  <si>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</si>
  <si>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</si>
  <si>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</si>
  <si>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</si>
  <si>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</si>
  <si>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</si>
  <si>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</si>
  <si>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</si>
  <si>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</si>
  <si>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</si>
  <si>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</si>
  <si>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</si>
  <si>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</si>
  <si>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</si>
  <si>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</si>
  <si>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</si>
  <si>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</si>
  <si>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</si>
  <si>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</si>
  <si>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</si>
  <si>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</si>
  <si>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</si>
  <si>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</si>
  <si>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</si>
  <si>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</si>
  <si>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</si>
  <si>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</si>
  <si>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</si>
  <si>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</si>
  <si>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</si>
  <si>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</si>
  <si>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</si>
  <si>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</si>
  <si>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</si>
  <si>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</si>
  <si>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</si>
  <si>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</si>
  <si>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</si>
  <si>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</si>
  <si>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</si>
  <si>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</si>
  <si>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</si>
  <si>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</si>
  <si>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</si>
  <si>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</si>
  <si>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</si>
  <si>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</si>
  <si>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</si>
  <si>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</si>
  <si>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</si>
  <si>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</si>
  <si>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</si>
  <si>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</si>
  <si>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</si>
  <si>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</si>
  <si>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</si>
  <si>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</si>
  <si>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</si>
  <si>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</si>
  <si>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</si>
  <si>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</si>
  <si>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</si>
  <si>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</si>
  <si>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</si>
  <si>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</si>
  <si>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</si>
  <si>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</si>
  <si>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</si>
  <si>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</si>
  <si>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</si>
  <si>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</si>
  <si>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</si>
  <si>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</si>
  <si>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</si>
  <si>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</si>
  <si>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</si>
  <si>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</si>
  <si>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</si>
  <si>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</si>
  <si>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</si>
  <si>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</si>
  <si>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</si>
  <si>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</si>
  <si>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</si>
  <si>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</si>
  <si>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</si>
  <si>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</si>
  <si>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</si>
  <si>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</si>
  <si>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</si>
  <si>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</si>
  <si>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</si>
  <si>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</si>
  <si>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</si>
  <si>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</si>
  <si>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</si>
  <si>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</si>
  <si>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</si>
  <si>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</si>
  <si>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</si>
  <si>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</si>
  <si>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</si>
  <si>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</si>
  <si>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</si>
  <si>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</si>
  <si>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</si>
  <si>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</si>
  <si>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</si>
  <si>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</si>
  <si>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</si>
  <si>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</si>
  <si>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</si>
  <si>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</si>
  <si>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</si>
  <si>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</si>
  <si>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</si>
  <si>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</si>
  <si>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</si>
  <si>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</si>
  <si>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</si>
  <si>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</si>
  <si>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</si>
  <si>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</si>
  <si>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</si>
  <si>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</si>
  <si>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</si>
  <si>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</si>
  <si>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</si>
  <si>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</si>
  <si>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</si>
  <si>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</si>
  <si>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</si>
  <si>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</si>
  <si>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</si>
  <si>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</si>
  <si>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</si>
  <si>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</si>
  <si>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</si>
  <si>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</si>
  <si>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</si>
  <si>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</si>
  <si>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</si>
  <si>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</si>
  <si>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</si>
  <si>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</si>
  <si>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</si>
  <si>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</si>
  <si>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</si>
  <si>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</si>
  <si>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</si>
  <si>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</si>
  <si>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</si>
  <si>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</si>
  <si>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</si>
  <si>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</si>
  <si>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</si>
  <si>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</si>
  <si>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</si>
  <si>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</si>
  <si>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</si>
  <si>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</si>
  <si>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</si>
  <si>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</si>
  <si>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</si>
  <si>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</si>
  <si>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</si>
  <si>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</si>
  <si>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</si>
  <si>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</si>
  <si>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</si>
  <si>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</si>
  <si>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</si>
  <si>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</si>
  <si>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</si>
  <si>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</si>
  <si>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</si>
  <si>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</si>
  <si>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</si>
  <si>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</si>
  <si>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</si>
  <si>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</si>
  <si>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</si>
  <si>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</si>
  <si>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</si>
  <si>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</si>
  <si>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</si>
  <si>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</si>
  <si>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</si>
  <si>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</si>
  <si>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</si>
  <si>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</si>
  <si>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</si>
  <si>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</si>
  <si>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</si>
  <si>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</si>
  <si>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</si>
  <si>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</si>
  <si>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</si>
  <si>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</si>
  <si>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</si>
  <si>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</si>
  <si>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</si>
  <si>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</si>
  <si>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</si>
  <si>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</si>
  <si>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</si>
  <si>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</si>
  <si>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</si>
  <si>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</si>
  <si>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</si>
  <si>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</si>
  <si>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</si>
  <si>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</si>
  <si>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</si>
  <si>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</si>
  <si>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</si>
  <si>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</si>
  <si>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</si>
  <si>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</si>
  <si>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</si>
  <si>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</si>
  <si>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</si>
  <si>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</si>
  <si>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</si>
  <si>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</si>
  <si>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</si>
  <si>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</si>
  <si>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</si>
  <si>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</si>
  <si>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</si>
  <si>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</si>
  <si>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</si>
  <si>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</si>
  <si>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</si>
  <si>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</si>
  <si>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</si>
  <si>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</si>
  <si>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</si>
  <si>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</si>
  <si>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</si>
  <si>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</si>
  <si>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</si>
  <si>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</si>
  <si>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</si>
  <si>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</si>
  <si>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</si>
  <si>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</si>
  <si>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</si>
  <si>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</si>
  <si>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</si>
  <si>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</si>
  <si>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</si>
  <si>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</si>
  <si>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</si>
  <si>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</si>
  <si>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</si>
  <si>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</si>
  <si>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</si>
  <si>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</si>
  <si>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</si>
  <si>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</si>
  <si>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</si>
  <si>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</si>
  <si>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</si>
  <si>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</si>
  <si>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</si>
  <si>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</si>
  <si>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</si>
  <si>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</si>
  <si>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</si>
  <si>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</si>
  <si>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</si>
  <si>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</si>
  <si>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</si>
  <si>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</si>
  <si>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</si>
  <si>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</si>
  <si>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</si>
  <si>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</si>
  <si>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</si>
  <si>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</si>
  <si>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</si>
  <si>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</si>
  <si>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</si>
  <si>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</si>
  <si>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</si>
  <si>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</si>
  <si>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</si>
  <si>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</si>
  <si>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</si>
  <si>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</si>
  <si>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</si>
  <si>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</si>
  <si>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</si>
  <si>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</si>
  <si>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</si>
  <si>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</si>
  <si>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</si>
  <si>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</si>
  <si>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</si>
  <si>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</si>
  <si>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</si>
  <si>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</si>
  <si>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</si>
  <si>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</si>
  <si>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</si>
  <si>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</si>
  <si>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</si>
  <si>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</si>
  <si>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</si>
  <si>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</si>
  <si>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</si>
  <si>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</si>
  <si>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</si>
  <si>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</si>
  <si>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</si>
  <si>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</si>
  <si>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</si>
  <si>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</si>
  <si>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</si>
  <si>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</si>
  <si>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</si>
  <si>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</si>
  <si>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</si>
  <si>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</si>
  <si>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</si>
  <si>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</si>
  <si>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</si>
  <si>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</si>
  <si>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</si>
  <si>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</si>
  <si>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</si>
  <si>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</si>
  <si>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</si>
  <si>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</si>
  <si>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</si>
  <si>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</si>
  <si>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</si>
  <si>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</si>
  <si>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</si>
  <si>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</si>
  <si>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</si>
  <si>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</si>
  <si>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</si>
  <si>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</si>
  <si>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</si>
  <si>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</si>
  <si>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</si>
  <si>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</si>
  <si>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</si>
  <si>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</si>
  <si>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</si>
  <si>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</si>
  <si>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</si>
  <si>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</si>
  <si>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</si>
  <si>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</si>
  <si>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</si>
  <si>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</si>
  <si>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</si>
  <si>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</si>
  <si>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</si>
  <si>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</si>
  <si>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</si>
  <si>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</si>
  <si>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</si>
  <si>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</si>
  <si>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</si>
  <si>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</si>
  <si>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</si>
  <si>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</si>
  <si>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</si>
  <si>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</si>
  <si>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</si>
  <si>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</si>
  <si>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</si>
  <si>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</si>
  <si>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</si>
  <si>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</si>
  <si>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</si>
  <si>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</si>
  <si>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</si>
  <si>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</si>
  <si>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</si>
  <si>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</si>
  <si>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</si>
  <si>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</si>
  <si>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</si>
  <si>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</si>
  <si>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</si>
  <si>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</si>
  <si>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</si>
  <si>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</si>
  <si>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</si>
  <si>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</si>
  <si>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</si>
  <si>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</si>
  <si>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</si>
  <si>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</si>
  <si>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</si>
  <si>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</si>
  <si>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</si>
  <si>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</si>
  <si>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</si>
  <si>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</si>
  <si>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</si>
  <si>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</si>
  <si>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</si>
  <si>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</si>
  <si>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</si>
  <si>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</si>
  <si>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</si>
  <si>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</si>
  <si>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</si>
  <si>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</si>
  <si>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</si>
  <si>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</si>
  <si>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</si>
  <si>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</si>
  <si>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</si>
  <si>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</si>
  <si>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</si>
  <si>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</si>
  <si>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</si>
  <si>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</si>
  <si>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</si>
  <si>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</si>
  <si>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</si>
  <si>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</si>
  <si>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</si>
  <si>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</si>
  <si>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</si>
  <si>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</si>
  <si>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</si>
  <si>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</si>
  <si>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</si>
  <si>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</si>
  <si>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</si>
  <si>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</si>
  <si>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</si>
  <si>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</si>
  <si>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</si>
  <si>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</si>
  <si>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</si>
  <si>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</si>
  <si>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</si>
  <si>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</si>
  <si>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</si>
  <si>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</si>
  <si>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</si>
  <si>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</si>
  <si>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</si>
  <si>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</si>
  <si>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</si>
  <si>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</si>
  <si>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</si>
  <si>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</si>
  <si>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</si>
  <si>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</si>
  <si>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</si>
  <si>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</si>
  <si>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</si>
  <si>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</si>
  <si>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</si>
  <si>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</si>
  <si>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</si>
  <si>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</si>
  <si>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</si>
  <si>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</si>
  <si>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</si>
  <si>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</si>
  <si>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</si>
  <si>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</si>
  <si>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</si>
  <si>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</si>
  <si>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</si>
  <si>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</si>
  <si>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</si>
  <si>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</si>
  <si>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</si>
  <si>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</si>
  <si>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</si>
  <si>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</si>
  <si>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</si>
  <si>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</si>
  <si>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</si>
  <si>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</si>
  <si>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</si>
  <si>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</si>
  <si>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</si>
  <si>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</si>
  <si>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</si>
  <si>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</si>
  <si>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</si>
  <si>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</si>
  <si>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</si>
  <si>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</si>
  <si>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</si>
  <si>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</si>
  <si>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</si>
  <si>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</si>
  <si>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</si>
  <si>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</si>
  <si>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</si>
  <si>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</si>
  <si>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</si>
  <si>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</si>
  <si>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</si>
  <si>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</si>
  <si>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</si>
  <si>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</si>
  <si>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</si>
  <si>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</si>
  <si>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</si>
  <si>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</si>
  <si>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</si>
  <si>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</si>
  <si>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</si>
  <si>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</si>
  <si>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</si>
  <si>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</si>
  <si>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</si>
  <si>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</si>
  <si>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</si>
  <si>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</si>
  <si>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</si>
  <si>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</si>
  <si>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</si>
  <si>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</si>
  <si>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</si>
  <si>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</si>
  <si>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</si>
  <si>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</si>
  <si>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</si>
  <si>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</si>
  <si>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</si>
  <si>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</si>
  <si>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</si>
  <si>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</si>
  <si>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</si>
  <si>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</si>
  <si>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</si>
  <si>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</si>
  <si>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</si>
  <si>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</si>
  <si>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</si>
  <si>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</si>
  <si>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</si>
  <si>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</si>
  <si>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</si>
  <si>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</si>
  <si>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</si>
  <si>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</si>
  <si>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</si>
  <si>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</si>
  <si>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</si>
  <si>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</si>
  <si>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</si>
  <si>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</si>
  <si>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</si>
  <si>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</si>
  <si>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</si>
  <si>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</si>
  <si>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</si>
  <si>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</si>
  <si>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</si>
  <si>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</si>
  <si>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</si>
  <si>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</si>
  <si>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</si>
  <si>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</si>
  <si>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</si>
  <si>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</si>
  <si>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</si>
  <si>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</si>
  <si>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</si>
  <si>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</si>
  <si>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</si>
  <si>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</si>
  <si>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</si>
  <si>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</si>
  <si>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</si>
  <si>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</si>
  <si>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</si>
  <si>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</si>
  <si>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</si>
  <si>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</si>
  <si>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</si>
  <si>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</si>
  <si>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</si>
  <si>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</si>
  <si>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</si>
  <si>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</si>
  <si>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</si>
  <si>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</si>
  <si>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</si>
  <si>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</si>
  <si>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</si>
  <si>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</si>
  <si>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</si>
  <si>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</si>
  <si>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</si>
  <si>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</si>
  <si>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</si>
  <si>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</si>
  <si>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</si>
  <si>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</si>
  <si>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</si>
  <si>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</si>
  <si>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</si>
  <si>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</si>
  <si>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</si>
  <si>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</si>
  <si>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</si>
  <si>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</si>
  <si>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</si>
  <si>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</si>
  <si>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</si>
  <si>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</si>
  <si>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</si>
  <si>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</si>
  <si>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</si>
  <si>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</si>
  <si>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</si>
  <si>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</si>
  <si>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</si>
  <si>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</si>
  <si>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</si>
  <si>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</si>
  <si>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</si>
  <si>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</si>
  <si>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</si>
  <si>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</si>
  <si>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</si>
  <si>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</si>
  <si>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</si>
  <si>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</si>
  <si>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</si>
  <si>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</si>
  <si>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</si>
  <si>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</si>
  <si>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</si>
  <si>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</si>
  <si>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</si>
  <si>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</si>
  <si>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</si>
  <si>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</si>
  <si>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</si>
  <si>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</si>
  <si>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</si>
  <si>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</si>
  <si>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</si>
  <si>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</si>
  <si>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</si>
  <si>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</si>
  <si>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</si>
  <si>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</si>
  <si>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</si>
  <si>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</si>
  <si>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</si>
  <si>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</si>
  <si>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</si>
  <si>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</si>
  <si>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</si>
  <si>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</si>
  <si>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</si>
  <si>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</si>
  <si>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</si>
  <si>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</si>
  <si>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</si>
  <si>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</si>
  <si>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</si>
  <si>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</si>
  <si>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</si>
  <si>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</si>
  <si>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</si>
  <si>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</si>
  <si>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</si>
  <si>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</si>
  <si>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</si>
  <si>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</si>
  <si>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</si>
  <si>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</si>
  <si>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</si>
  <si>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</si>
  <si>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</si>
  <si>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</si>
  <si>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</si>
  <si>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</si>
  <si>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</si>
  <si>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</si>
  <si>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</si>
  <si>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</si>
  <si>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</si>
  <si>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</si>
  <si>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</si>
  <si>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</si>
  <si>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</si>
  <si>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</si>
  <si>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</si>
  <si>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</si>
  <si>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</si>
  <si>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</si>
  <si>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</si>
  <si>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</si>
  <si>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</si>
  <si>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</si>
  <si>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</si>
  <si>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</si>
  <si>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</si>
  <si>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</si>
  <si>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</si>
  <si>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</si>
  <si>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</si>
  <si>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</si>
  <si>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</si>
  <si>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</si>
  <si>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</si>
  <si>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</si>
  <si>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</si>
  <si>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</si>
  <si>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</si>
  <si>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</si>
  <si>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</si>
  <si>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</si>
  <si>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</si>
  <si>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</si>
  <si>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</si>
  <si>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</si>
  <si>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</si>
  <si>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</si>
  <si>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</si>
  <si>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</si>
  <si>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</si>
  <si>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</si>
  <si>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</si>
  <si>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</si>
  <si>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</si>
  <si>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</si>
  <si>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</si>
  <si>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</si>
  <si>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</si>
  <si>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</si>
  <si>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</si>
  <si>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</si>
  <si>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</si>
  <si>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</si>
  <si>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</si>
  <si>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</si>
  <si>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</si>
  <si>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</si>
  <si>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</si>
  <si>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</si>
  <si>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</si>
  <si>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</si>
  <si>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</si>
  <si>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</si>
  <si>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</si>
  <si>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</si>
  <si>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</si>
  <si>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</si>
  <si>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</si>
  <si>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</si>
  <si>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</si>
  <si>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</si>
  <si>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</si>
  <si>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</si>
  <si>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</si>
  <si>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</si>
  <si>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</si>
  <si>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</si>
  <si>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</si>
  <si>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</si>
  <si>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</si>
  <si>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</si>
  <si>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</si>
  <si>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</si>
  <si>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</si>
  <si>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</si>
  <si>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</si>
  <si>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</si>
  <si>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</si>
  <si>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</si>
  <si>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</si>
  <si>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</si>
  <si>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</si>
  <si>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</si>
  <si>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</si>
  <si>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</si>
  <si>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</si>
  <si>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</si>
  <si>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</si>
  <si>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</si>
  <si>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</si>
  <si>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</si>
  <si>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</si>
  <si>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</si>
  <si>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</si>
  <si>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</si>
  <si>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</si>
  <si>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</si>
  <si>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</si>
  <si>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</si>
  <si>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</si>
  <si>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</si>
  <si>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</si>
  <si>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</si>
  <si>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</si>
  <si>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</si>
  <si>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</si>
  <si>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</si>
  <si>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</si>
  <si>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</si>
  <si>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</si>
  <si>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</si>
  <si>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</si>
  <si>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</si>
  <si>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</si>
  <si>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</si>
  <si>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</si>
  <si>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</si>
  <si>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</si>
  <si>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</si>
  <si>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</si>
  <si>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</si>
  <si>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</si>
  <si>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</si>
  <si>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</si>
  <si>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</si>
  <si>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</si>
  <si>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</si>
  <si>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</si>
  <si>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</si>
  <si>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</si>
  <si>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</si>
  <si>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</si>
  <si>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</si>
  <si>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</si>
  <si>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</si>
  <si>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</si>
  <si>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</si>
  <si>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</si>
  <si>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</si>
  <si>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</si>
  <si>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</si>
  <si>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</si>
  <si>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</si>
  <si>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</si>
  <si>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</si>
  <si>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</si>
  <si>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</si>
  <si>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</si>
  <si>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</si>
  <si>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</si>
  <si>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</si>
  <si>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</si>
  <si>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</si>
  <si>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</si>
  <si>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</si>
  <si>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</si>
  <si>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</si>
  <si>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</si>
  <si>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</si>
  <si>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</si>
  <si>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</si>
  <si>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</si>
  <si>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</si>
  <si>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</si>
  <si>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</si>
  <si>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</si>
  <si>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</si>
  <si>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</si>
  <si>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</si>
  <si>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</si>
  <si>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</si>
  <si>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</si>
  <si>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</si>
  <si>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</si>
  <si>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</si>
  <si>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</si>
  <si>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</si>
  <si>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</si>
  <si>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</si>
  <si>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</si>
  <si>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</si>
  <si>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</si>
  <si>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</si>
  <si>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</si>
  <si>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</si>
  <si>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</si>
  <si>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</si>
  <si>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</si>
  <si>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</si>
  <si>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</si>
  <si>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</si>
  <si>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</si>
  <si>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</si>
  <si>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</si>
  <si>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</si>
  <si>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</si>
  <si>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</si>
  <si>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</si>
  <si>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</si>
  <si>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</si>
  <si>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</si>
  <si>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</si>
  <si>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</si>
  <si>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</si>
  <si>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</si>
  <si>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</si>
  <si>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</si>
  <si>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</si>
  <si>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</si>
  <si>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</si>
  <si>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</si>
  <si>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</si>
  <si>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</si>
  <si>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</si>
  <si>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</si>
  <si>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</si>
  <si>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</si>
  <si>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</si>
  <si>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</si>
  <si>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</si>
  <si>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</si>
  <si>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</si>
  <si>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</si>
  <si>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</si>
  <si>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</si>
  <si>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</si>
  <si>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</si>
  <si>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</si>
  <si>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</si>
  <si>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</si>
  <si>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</si>
  <si>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</si>
  <si>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</si>
  <si>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</si>
  <si>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</si>
  <si>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</si>
  <si>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</si>
  <si>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</si>
  <si>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</si>
  <si>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</si>
  <si>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</si>
  <si>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</si>
  <si>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</si>
  <si>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</si>
  <si>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</si>
  <si>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</si>
  <si>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</si>
  <si>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</si>
  <si>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</si>
  <si>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</si>
  <si>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</si>
  <si>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</si>
  <si>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</si>
  <si>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</si>
  <si>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</si>
  <si>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</si>
  <si>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</si>
  <si>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</si>
  <si>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</si>
  <si>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</si>
  <si>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</si>
  <si>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</si>
  <si>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</si>
  <si>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</si>
  <si>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</si>
  <si>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</si>
  <si>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</si>
  <si>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</si>
  <si>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</si>
  <si>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</si>
  <si>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</si>
  <si>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</si>
  <si>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</si>
  <si>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</si>
  <si>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</si>
  <si>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</si>
  <si>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</si>
  <si>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</si>
  <si>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</si>
  <si>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</si>
  <si>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</si>
  <si>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</si>
  <si>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</si>
  <si>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</si>
  <si>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</si>
  <si>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</si>
  <si>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</si>
  <si>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</si>
  <si>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</si>
  <si>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</si>
  <si>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</si>
  <si>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</si>
  <si>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</si>
  <si>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</si>
  <si>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</si>
  <si>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</si>
  <si>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</si>
  <si>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</si>
  <si>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</si>
  <si>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</si>
  <si>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</si>
  <si>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</si>
  <si>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</si>
  <si>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</si>
  <si>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</si>
  <si>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</si>
  <si>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</si>
  <si>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</si>
  <si>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</si>
  <si>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</si>
  <si>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</si>
  <si>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</si>
  <si>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</si>
  <si>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</si>
  <si>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</si>
  <si>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</si>
  <si>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</si>
  <si>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</si>
  <si>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</si>
  <si>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</si>
  <si>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</si>
  <si>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</si>
  <si>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</si>
  <si>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</si>
  <si>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</si>
  <si>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</si>
  <si>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</si>
  <si>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</si>
  <si>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</si>
  <si>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</si>
  <si>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</si>
  <si>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</si>
  <si>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</si>
  <si>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</si>
  <si>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</si>
  <si>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</si>
  <si>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</si>
  <si>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</si>
  <si>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</si>
  <si>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</si>
  <si>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</si>
  <si>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</si>
  <si>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</si>
  <si>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</si>
  <si>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</si>
  <si>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</si>
  <si>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</si>
  <si>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</si>
  <si>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</si>
  <si>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</si>
  <si>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</si>
  <si>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</si>
  <si>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</si>
  <si>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</si>
  <si>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</si>
  <si>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</si>
  <si>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</si>
  <si>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</si>
  <si>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</si>
  <si>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</si>
  <si>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</si>
  <si>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</si>
  <si>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</si>
  <si>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</si>
  <si>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</si>
  <si>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</si>
  <si>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</si>
  <si>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</si>
  <si>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</si>
  <si>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</si>
  <si>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</si>
  <si>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</si>
  <si>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</si>
  <si>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</si>
  <si>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</si>
  <si>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</si>
  <si>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</si>
  <si>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</si>
  <si>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</si>
  <si>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</si>
  <si>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</si>
  <si>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</si>
  <si>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</si>
  <si>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</si>
  <si>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</si>
  <si>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</si>
  <si>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</si>
  <si>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</si>
  <si>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</si>
  <si>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</si>
  <si>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</si>
  <si>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</si>
  <si>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</si>
  <si>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</si>
  <si>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</si>
  <si>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</si>
  <si>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</si>
  <si>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</si>
  <si>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</si>
  <si>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</si>
  <si>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</si>
  <si>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</si>
  <si>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</si>
  <si>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</si>
  <si>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</si>
  <si>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</si>
  <si>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</si>
  <si>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</si>
  <si>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</si>
  <si>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</si>
  <si>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</si>
  <si>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</si>
  <si>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</si>
  <si>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</si>
  <si>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</si>
  <si>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</si>
  <si>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</si>
  <si>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</si>
  <si>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</si>
  <si>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</si>
  <si>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</si>
  <si>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</si>
  <si>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</si>
  <si>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</si>
  <si>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</si>
  <si>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</si>
  <si>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</si>
  <si>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</si>
  <si>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</si>
  <si>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</si>
  <si>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</si>
  <si>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</si>
  <si>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</si>
  <si>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</si>
  <si>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</si>
  <si>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</si>
  <si>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</si>
  <si>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</si>
  <si>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</si>
  <si>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</si>
  <si>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</si>
  <si>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</si>
  <si>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</si>
  <si>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</si>
  <si>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</si>
  <si>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</si>
  <si>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</si>
  <si>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</si>
  <si>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</si>
  <si>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</si>
  <si>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</si>
  <si>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</si>
  <si>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</si>
  <si>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</si>
  <si>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</si>
  <si>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</si>
  <si>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</si>
  <si>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</si>
  <si>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</si>
  <si>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</si>
  <si>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</si>
  <si>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</si>
  <si>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</si>
  <si>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</si>
  <si>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</si>
  <si>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</si>
  <si>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</si>
  <si>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</si>
  <si>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</si>
  <si>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</si>
  <si>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</si>
  <si>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</si>
  <si>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</si>
  <si>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</si>
  <si>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</si>
  <si>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</si>
  <si>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</si>
  <si>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</si>
  <si>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</si>
  <si>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</si>
  <si>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</si>
  <si>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</si>
  <si>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</si>
  <si>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</si>
  <si>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</si>
  <si>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</si>
  <si>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</si>
  <si>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</si>
  <si>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</si>
  <si>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</si>
  <si>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</si>
  <si>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</si>
  <si>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</si>
  <si>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</si>
  <si>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</si>
  <si>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</si>
  <si>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</si>
  <si>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</si>
  <si>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</si>
  <si>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</si>
  <si>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</si>
  <si>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</si>
  <si>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</si>
  <si>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</si>
  <si>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</si>
  <si>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</si>
  <si>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</si>
  <si>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</si>
  <si>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</si>
  <si>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</si>
  <si>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</si>
  <si>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</si>
  <si>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</si>
  <si>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</si>
  <si>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</si>
  <si>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</si>
  <si>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</si>
  <si>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</si>
  <si>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</si>
  <si>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</si>
  <si>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</si>
  <si>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</si>
  <si>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</si>
  <si>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</si>
  <si>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</si>
  <si>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</si>
  <si>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</si>
  <si>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</si>
  <si>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</si>
  <si>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</si>
  <si>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</si>
  <si>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</si>
  <si>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</si>
  <si>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</si>
  <si>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</si>
  <si>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</si>
  <si>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</si>
  <si>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</si>
  <si>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</si>
  <si>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</si>
  <si>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</si>
  <si>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</si>
  <si>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</si>
  <si>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</si>
  <si>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</si>
  <si>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</si>
  <si>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</si>
  <si>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</si>
  <si>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</si>
  <si>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</si>
  <si>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</si>
  <si>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</si>
  <si>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</si>
  <si>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</si>
  <si>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</si>
  <si>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</si>
  <si>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</si>
  <si>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</si>
  <si>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</si>
  <si>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</si>
  <si>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</si>
  <si>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</si>
  <si>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</si>
  <si>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</si>
  <si>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</si>
  <si>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</si>
  <si>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</si>
  <si>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</si>
  <si>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</si>
  <si>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</si>
  <si>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</si>
  <si>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</si>
  <si>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</si>
  <si>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</si>
  <si>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</si>
  <si>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</si>
  <si>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</si>
  <si>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</si>
  <si>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</si>
  <si>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</si>
  <si>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</si>
  <si>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</si>
  <si>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</si>
  <si>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</si>
  <si>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</si>
  <si>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</si>
  <si>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</si>
  <si>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</si>
  <si>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</si>
  <si>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</si>
  <si>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</si>
  <si>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</si>
  <si>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</si>
  <si>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</si>
  <si>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</si>
  <si>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</si>
  <si>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</si>
  <si>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</si>
  <si>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</si>
  <si>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</si>
  <si>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</si>
  <si>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</si>
  <si>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</si>
  <si>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</si>
  <si>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</si>
  <si>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</si>
  <si>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</si>
  <si>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</si>
  <si>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</si>
  <si>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</si>
  <si>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</si>
  <si>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</si>
  <si>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</si>
  <si>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</si>
  <si>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</si>
  <si>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</si>
  <si>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</si>
  <si>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</si>
  <si>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</si>
  <si>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</si>
  <si>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</si>
  <si>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</si>
  <si>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</si>
  <si>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</si>
  <si>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</si>
  <si>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</si>
  <si>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</si>
  <si>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</si>
  <si>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</si>
  <si>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</si>
  <si>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</si>
  <si>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</si>
  <si>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</si>
  <si>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</si>
  <si>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</si>
  <si>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</si>
  <si>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</si>
  <si>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</si>
  <si>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</si>
  <si>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</si>
  <si>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</si>
  <si>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</si>
  <si>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</si>
  <si>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</si>
  <si>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</si>
  <si>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</si>
  <si>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</si>
  <si>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</si>
  <si>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</si>
  <si>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</si>
  <si>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</si>
  <si>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</si>
  <si>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</si>
  <si>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</si>
  <si>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</si>
  <si>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</si>
  <si>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</si>
  <si>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</si>
  <si>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</si>
  <si>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</si>
  <si>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</si>
  <si>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</si>
  <si>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</si>
  <si>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</si>
  <si>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</si>
  <si>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</si>
  <si>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</si>
  <si>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</si>
  <si>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</si>
  <si>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</si>
  <si>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</si>
  <si>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</si>
  <si>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</si>
  <si>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</si>
  <si>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</si>
  <si>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</si>
  <si>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</si>
  <si>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</si>
  <si>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</si>
  <si>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</si>
  <si>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</si>
  <si>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</si>
  <si>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</si>
  <si>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</si>
  <si>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</si>
  <si>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</si>
  <si>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</si>
  <si>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</si>
  <si>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</si>
  <si>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</si>
  <si>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</si>
  <si>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</si>
  <si>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</si>
  <si>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</si>
  <si>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</si>
  <si>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</si>
  <si>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</si>
  <si>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</si>
  <si>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</si>
  <si>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</si>
  <si>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</si>
  <si>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</si>
  <si>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</si>
  <si>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</si>
  <si>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</si>
  <si>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</si>
  <si>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</si>
  <si>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</si>
  <si>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</si>
  <si>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</si>
  <si>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</si>
  <si>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</si>
  <si>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</si>
  <si>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</si>
  <si>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</si>
  <si>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</si>
  <si>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</si>
  <si>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</si>
  <si>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</si>
  <si>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</si>
  <si>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</si>
  <si>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</si>
  <si>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</si>
  <si>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</si>
  <si>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</si>
  <si>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</si>
  <si>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</si>
  <si>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</si>
  <si>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</si>
  <si>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</si>
  <si>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</si>
  <si>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</si>
  <si>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</si>
  <si>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</si>
  <si>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</si>
  <si>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</si>
  <si>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</si>
  <si>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</si>
  <si>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</si>
  <si>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</si>
  <si>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</si>
  <si>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</si>
  <si>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</si>
  <si>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</si>
  <si>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</si>
  <si>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</si>
  <si>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</si>
  <si>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</si>
  <si>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</si>
  <si>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</si>
  <si>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</si>
  <si>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</si>
  <si>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</si>
  <si>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</si>
  <si>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</si>
  <si>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</si>
  <si>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</si>
  <si>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</si>
  <si>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</si>
  <si>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</si>
  <si>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</si>
  <si>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</si>
  <si>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</si>
  <si>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</si>
  <si>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</si>
  <si>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</si>
  <si>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</si>
  <si>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</si>
  <si>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</si>
  <si>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</si>
  <si>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</si>
  <si>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</si>
  <si>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</si>
  <si>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</si>
  <si>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</si>
  <si>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</si>
  <si>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</si>
  <si>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</si>
  <si>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</si>
  <si>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</si>
  <si>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</si>
  <si>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</si>
  <si>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</si>
  <si>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</si>
  <si>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</si>
  <si>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</si>
  <si>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</si>
  <si>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</si>
  <si>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</si>
  <si>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</si>
  <si>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</si>
  <si>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</si>
  <si>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</si>
  <si>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</si>
  <si>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</si>
  <si>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</si>
  <si>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</si>
  <si>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</si>
  <si>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</si>
  <si>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</si>
  <si>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</si>
  <si>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</si>
  <si>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</si>
  <si>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</si>
  <si>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</si>
  <si>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</si>
  <si>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</si>
  <si>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</si>
  <si>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</si>
  <si>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</si>
  <si>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</si>
  <si>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</si>
  <si>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</si>
  <si>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</si>
  <si>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</si>
  <si>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</si>
  <si>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</si>
  <si>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</si>
  <si>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</si>
  <si>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</si>
  <si>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</si>
  <si>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</si>
  <si>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</si>
  <si>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</si>
  <si>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</si>
  <si>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</si>
  <si>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</si>
  <si>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</si>
  <si>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</si>
  <si>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</si>
  <si>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</si>
  <si>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</si>
  <si>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</si>
  <si>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</si>
  <si>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</si>
  <si>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</si>
  <si>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</si>
  <si>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</si>
  <si>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</si>
  <si>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</si>
  <si>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</si>
  <si>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</si>
  <si>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</si>
  <si>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</si>
  <si>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</si>
  <si>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</si>
  <si>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</si>
  <si>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</si>
  <si>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</si>
  <si>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</si>
  <si>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</si>
  <si>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</si>
  <si>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</si>
  <si>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</si>
  <si>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</si>
  <si>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</si>
  <si>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</si>
  <si>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</si>
  <si>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</si>
  <si>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</si>
  <si>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</si>
  <si>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</si>
  <si>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</si>
  <si>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</si>
  <si>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</si>
  <si>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</si>
  <si>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</si>
  <si>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</si>
  <si>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</si>
  <si>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</si>
  <si>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</si>
  <si>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</si>
  <si>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</si>
  <si>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</si>
  <si>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</si>
  <si>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</si>
  <si>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</si>
  <si>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</si>
  <si>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</si>
  <si>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</si>
  <si>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</si>
  <si>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</si>
  <si>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</si>
  <si>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</si>
  <si>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</si>
  <si>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</si>
  <si>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</si>
  <si>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</si>
  <si>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</si>
  <si>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</si>
  <si>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</si>
  <si>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</si>
  <si>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</si>
  <si>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</si>
  <si>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</si>
  <si>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</si>
  <si>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</si>
  <si>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</si>
  <si>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</si>
  <si>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</si>
  <si>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</si>
  <si>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</si>
  <si>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</si>
  <si>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</si>
  <si>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</si>
  <si>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</si>
  <si>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</si>
  <si>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</si>
  <si>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</si>
  <si>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</si>
  <si>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</si>
  <si>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</si>
  <si>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</si>
  <si>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</si>
  <si>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</si>
  <si>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</si>
  <si>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</si>
  <si>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</si>
  <si>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</si>
  <si>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</si>
  <si>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</si>
  <si>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</si>
  <si>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</si>
  <si>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</si>
  <si>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</si>
  <si>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</si>
  <si>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</si>
  <si>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</si>
  <si>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</si>
  <si>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</si>
  <si>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</si>
  <si>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</si>
  <si>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</si>
  <si>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</si>
  <si>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</si>
  <si>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</si>
  <si>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</si>
  <si>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</si>
  <si>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</si>
  <si>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</si>
  <si>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</si>
  <si>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</si>
  <si>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</si>
  <si>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</si>
  <si>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</si>
  <si>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</si>
  <si>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</si>
  <si>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</si>
  <si>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</si>
  <si>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</si>
  <si>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</si>
  <si>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</si>
  <si>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</si>
  <si>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</si>
  <si>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</si>
  <si>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</si>
  <si>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</si>
  <si>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</si>
  <si>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</si>
  <si>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</si>
  <si>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</si>
  <si>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</si>
  <si>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</si>
  <si>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</si>
  <si>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</si>
  <si>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</si>
  <si>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</si>
  <si>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</si>
  <si>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</si>
  <si>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</si>
  <si>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</si>
  <si>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</si>
  <si>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</si>
  <si>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</si>
  <si>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</si>
  <si>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</si>
  <si>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</si>
  <si>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</si>
  <si>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</si>
  <si>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</si>
  <si>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</si>
  <si>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</si>
  <si>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</si>
  <si>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</si>
  <si>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</si>
  <si>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</si>
  <si>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</si>
  <si>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</si>
  <si>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</si>
  <si>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</si>
  <si>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</si>
  <si>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</si>
  <si>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</si>
  <si>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</si>
  <si>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</si>
  <si>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</si>
  <si>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</si>
  <si>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</si>
  <si>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</si>
  <si>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</si>
  <si>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</si>
  <si>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</si>
  <si>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</si>
  <si>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</si>
  <si>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</si>
  <si>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</si>
  <si>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</si>
  <si>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</si>
  <si>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</si>
  <si>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</si>
  <si>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</si>
  <si>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</si>
  <si>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</si>
  <si>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</si>
  <si>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</si>
  <si>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</si>
  <si>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</si>
  <si>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</si>
  <si>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</si>
  <si>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</si>
  <si>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</si>
  <si>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</si>
  <si>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</si>
  <si>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</si>
  <si>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</si>
  <si>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</si>
  <si>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</si>
  <si>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</si>
  <si>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</si>
  <si>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</si>
  <si>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</si>
  <si>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</si>
  <si>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</si>
  <si>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</si>
  <si>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</si>
  <si>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</si>
  <si>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</si>
  <si>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</si>
  <si>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</si>
  <si>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</si>
  <si>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</si>
  <si>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</si>
  <si>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</si>
  <si>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</si>
  <si>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</si>
  <si>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</si>
  <si>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</si>
  <si>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</si>
  <si>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</si>
  <si>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</si>
  <si>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</si>
  <si>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</si>
  <si>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MPS-017</t>
  </si>
  <si>
    <t>Inconsistencies in XSD mapping</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</si>
  <si>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</si>
  <si>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</si>
  <si>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</si>
  <si>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</si>
  <si>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t>
  </si>
  <si>
    <t>ESA-038
MPS-002</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</si>
  <si>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</si>
  <si>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t>Agreed in WG 03/02/25.</t>
  </si>
  <si>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</si>
  <si>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t>DLR-067
MPS-017
NASA-025</t>
  </si>
  <si>
    <t>Rename "Set of constraints" to "Constraints (a single constraint or a constraint node that may contain multiple constraints)".
Spaces: two spaces between lines, but not after colon?! Need consistent rules and check document accordingly.</t>
  </si>
  <si>
    <t>PP: Note that also the PlanningResponse type in support of the File Formats has been affected.</t>
  </si>
  <si>
    <t>Agreed in WG 03/02/25.
PP: The ANY type was introduced in NASA-025 to support lists of heterogeneous types. We shall keep the new ANY type, but use a number greater than 128 to indicate it is a non-MAL enumeration value.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keep the ANY value (but renumber) and swap the POSITION and DIRECTION values. The ANY type shall be noted where it can be used. The MAL::File usage should make reference to the MAL book section. The MAL types shall be properly introduced (add a new section on the MAL Data Types).
The updates to section 7 will be covered in RID MPS-017.</t>
  </si>
  <si>
    <t>PP: Note that currently there are many other constraints (for example 4.6.7.3 Resource and Argument Constraints) that do not have any abstract base class.
PP: In addition, there are some more empty abstract types that are not referenced from anywhere. Also these should be removed, similar as the CemporalConstraint. The table Alt text with the optional "X" shall in general be checked for consistency.</t>
  </si>
  <si>
    <t>WG 10/02/25: It was agreed by the WG to keep the plural form for all "units" including "argUnits", but instead provide a clear explanation that only the units of a single quantity shall be provided.</t>
  </si>
  <si>
    <t>PP: I would suggest not to use "Types" or "Data Types" anywhere except for the MAL and MPS (as these are short), to name these "MALDataTypes" and "MPSDataTypes". The other XSDs shall have the prefix "MPS". Finally, camelcase shall be used consistently, i.e. "MPSPositionAndDirection".
It shall be clarified that  figure 7-1 contains the names of the XSD files (with ".xsd" appended). The exact same names shall be used in 7.8, to keep the text consistent.</t>
  </si>
  <si>
    <t>MPS-018</t>
  </si>
  <si>
    <t>MPS-019</t>
  </si>
  <si>
    <t>MPS-020</t>
  </si>
  <si>
    <t>There are a few minor editorials:
- "Activity Details" shall be in lowercase
- 4.5.6.4.1.2 "Definition" section heading missing
- "Set of constraints" (rephrase)
- 4.6.7.1.4 Constraint Expression (remove space)
- Extra space for Service:  SSS (remove)
- Extra space for Operation:  OOO (remove)
- Other minor editorials (spaces, …)
- 4.5.2.3.1.2 ObjectRef &lt;MAL::Element&gt; shall be ObjectRef &lt;MAL::EventInstance&gt;
- ComplexResourceConstraint: element set E4 should be E5 (untracked)
- ArgumentConstraint: fix header (untracked)
- 4.5.6.5.4.1 MonitorSubPlanExecution and GetSubPlanStatus operations shall be in lowercase
- 4.6.6.4.7.2 remove trailing space from field "unit" type "String "
- PointingConstraint: MAL::String should be MAL::Identifier
- 4.6.8.4.3.1 no "RevolutionDirection" exists
- AngleRepetition: initialAngle not mentioned
- SecondaryErrorCodeEnum shall count from 1</t>
  </si>
  <si>
    <t>Position and Direction Data Types</t>
  </si>
  <si>
    <t>The Position and Direction types have been introduced to support the parameters of the PRM pointing templates referenced by the MPS pointing constraints. Section 4.6.3 in addition contains the definition of the physical values (angle, angular rate and distance) used as PRM parameter types, which is not reflected in the title.</t>
  </si>
  <si>
    <t>Define default units on all PhysicalValue types</t>
  </si>
  <si>
    <t>Default units for physical values</t>
  </si>
  <si>
    <t>The physical value sub-types (Angle, AngularRate, Distance) do not define any default units, although the units field in the PhysicalValue base type is nullable. As such, the default units shall be added.</t>
  </si>
  <si>
    <t>Missing items in ArgTypeEnum</t>
  </si>
  <si>
    <t>Add ANGLE, ANGULAR_VELOCITY and DISTANCE items to ArgTypeEnum</t>
  </si>
  <si>
    <t>These data types will be required for example in NamedElement (using the MAL::Element), for passing these to the NAV PRM templates as parameters. In particular when an Expression of one of these types is defined as ExternalExpression, it shall be possible to define these data types using ArgTypeEnum. In addition, it shall be allowed to pass these data types as arguments.</t>
  </si>
  <si>
    <t>Note that for Position and Direction, the abstract base types are typically defined as field types or argument types. Here, the concrete sub-types shall be provided.
For PhysicalValue, the abstract base type is not specific and is not used as field types or argument types. Here, the sub-types Angle, AngularRate and Distance are explicitly used, and these types can not be mixed.</t>
  </si>
  <si>
    <t>MPS-021</t>
  </si>
  <si>
    <t>MPS-022</t>
  </si>
  <si>
    <t>Base type fields not included in data type tables</t>
  </si>
  <si>
    <t>The MAL Blue Book prescribes that the data type tables of data types that extend an abstract base type also include the base type fields (with a grey background).</t>
  </si>
  <si>
    <t>Currently, only the ObjectIdentity field of data types extending the MAL::Object type is included. There are more MPS types that are extended abstract base types, for example Position, Direction and PhysicalValue types, but also Constraints, Triggers and Repetitions, etc.</t>
  </si>
  <si>
    <t>When these base type fields are added, the Work export macros to the XML Service Specification shall be updated. Currently, the MP Object is handled specifically by simply skipping the first field. The generation macros should instead check for the background colour and skip any grey (non-white) fields.</t>
  </si>
  <si>
    <t>Rationalise angle and distance values and units</t>
  </si>
  <si>
    <t>When changing "Pointing and Direction Data Types" into "Geometric (Data) Types", the BB shall be reviewed for any instances that need to be updated accordingly, including section 7 (File Formats) with the newly proposed naming "MPSGeometricTypes.xsd".
For the related element set, the term "Geometric Features" seems more appropriate, as geometric Triggers and Repetitions are included in the element set.</t>
  </si>
  <si>
    <t>MPS-023</t>
  </si>
  <si>
    <t>MPS-024</t>
  </si>
  <si>
    <t>MPS-025</t>
  </si>
  <si>
    <t>MPS-026</t>
  </si>
  <si>
    <t>MPS-027</t>
  </si>
  <si>
    <t>MPS-028</t>
  </si>
  <si>
    <r>
      <t>Agreed in WG 03/02/25.
It has been agreed to keep the wording "constraint</t>
    </r>
    <r>
      <rPr>
        <b/>
        <sz val="11"/>
        <color theme="1"/>
        <rFont val="Calibri"/>
        <family val="2"/>
      </rPr>
      <t>s</t>
    </r>
    <r>
      <rPr>
        <sz val="11"/>
        <color theme="1"/>
        <rFont val="Calibri"/>
        <family val="2"/>
      </rPr>
      <t xml:space="preserve">".
</t>
    </r>
    <r>
      <rPr>
        <sz val="11"/>
        <color rgb="FFFF0000"/>
        <rFont val="Calibri"/>
        <family val="2"/>
      </rPr>
      <t>PP: implemented, but RID will be kept open for other minor editorials to be encountered (see list of additional editorials).</t>
    </r>
  </si>
  <si>
    <t>In the field descriptions based on time systems, reference frames, celestial bodies and units, the section references are currently missing.
Note that no change tracking will be performed, as MS Word has some glitches that will render some of the references invalid after accepting the tracked changes.</t>
  </si>
  <si>
    <t>Agreed in WG 03/02/25.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WG: Agreed to make the updates under a and b. Instances could be supported in the future, in particular for events. However, this would require a new RID.
PP: 4.6.7.3.1.2 ArgumentConstraint: removed objectRef as the constraint will always act on the parent activity.</t>
  </si>
  <si>
    <r>
      <t>Agreed in WG 03/02/25.
PP: The following mission specific configuration items are mentioned in the document (</t>
    </r>
    <r>
      <rPr>
        <u/>
        <sz val="11"/>
        <rFont val="Calibri"/>
        <family val="2"/>
      </rPr>
      <t>underline</t>
    </r>
    <r>
      <rPr>
        <sz val="11"/>
        <rFont val="Calibri"/>
        <family val="2"/>
      </rPr>
      <t xml:space="preserve">: configuration parameter, plural: List &lt; &gt;, </t>
    </r>
    <r>
      <rPr>
        <b/>
        <sz val="11"/>
        <rFont val="Calibri"/>
        <family val="2"/>
      </rPr>
      <t>bold</t>
    </r>
    <r>
      <rPr>
        <sz val="11"/>
        <rFont val="Calibri"/>
        <family val="2"/>
      </rPr>
      <t xml:space="preserve">: mandatory, </t>
    </r>
    <r>
      <rPr>
        <i/>
        <sz val="11"/>
        <rFont val="Calibri"/>
        <family val="2"/>
      </rPr>
      <t>italic</t>
    </r>
    <r>
      <rPr>
        <sz val="11"/>
        <rFont val="Calibri"/>
        <family val="2"/>
      </rPr>
      <t xml:space="preserve">: conditional - mandatory if orbital constraints used):
- 4.4.1 </t>
    </r>
    <r>
      <rPr>
        <u/>
        <sz val="11"/>
        <rFont val="Calibri"/>
        <family val="2"/>
      </rPr>
      <t>additional time systems</t>
    </r>
    <r>
      <rPr>
        <sz val="11"/>
        <rFont val="Calibri"/>
        <family val="2"/>
      </rPr>
      <t xml:space="preserve"> (and </t>
    </r>
    <r>
      <rPr>
        <b/>
        <u/>
        <sz val="11"/>
        <rFont val="Calibri"/>
        <family val="2"/>
      </rPr>
      <t>default</t>
    </r>
    <r>
      <rPr>
        <sz val="11"/>
        <rFont val="Calibri"/>
        <family val="2"/>
      </rPr>
      <t xml:space="preserve">)
- 4.4.2 </t>
    </r>
    <r>
      <rPr>
        <u/>
        <sz val="11"/>
        <rFont val="Calibri"/>
        <family val="2"/>
      </rPr>
      <t>additional reference frames</t>
    </r>
    <r>
      <rPr>
        <sz val="11"/>
        <rFont val="Calibri"/>
        <family val="2"/>
      </rPr>
      <t xml:space="preserve"> (and </t>
    </r>
    <r>
      <rPr>
        <i/>
        <u/>
        <sz val="11"/>
        <rFont val="Calibri"/>
        <family val="2"/>
      </rPr>
      <t>default</t>
    </r>
    <r>
      <rPr>
        <sz val="11"/>
        <rFont val="Calibri"/>
        <family val="2"/>
      </rPr>
      <t xml:space="preserve">)
- 4.4.3 </t>
    </r>
    <r>
      <rPr>
        <u/>
        <sz val="11"/>
        <rFont val="Calibri"/>
        <family val="2"/>
      </rPr>
      <t>additional celestial bodies</t>
    </r>
    <r>
      <rPr>
        <sz val="11"/>
        <rFont val="Calibri"/>
        <family val="2"/>
      </rPr>
      <t xml:space="preserve">
- 4.4.4 </t>
    </r>
    <r>
      <rPr>
        <u/>
        <sz val="11"/>
        <rFont val="Calibri"/>
        <family val="2"/>
      </rPr>
      <t>additional units</t>
    </r>
    <r>
      <rPr>
        <sz val="11"/>
        <rFont val="Calibri"/>
        <family val="2"/>
      </rPr>
      <t xml:space="preserve">
- 4.5.5.3.2.2/4.2 </t>
    </r>
    <r>
      <rPr>
        <u/>
        <sz val="11"/>
        <rFont val="Calibri"/>
        <family val="2"/>
      </rPr>
      <t>planning periods</t>
    </r>
    <r>
      <rPr>
        <sz val="11"/>
        <rFont val="Calibri"/>
        <family val="2"/>
      </rPr>
      <t xml:space="preserve">
- 4.6.3.2.5.2 </t>
    </r>
    <r>
      <rPr>
        <i/>
        <u/>
        <sz val="11"/>
        <rFont val="Calibri"/>
        <family val="2"/>
      </rPr>
      <t>true/mean anomaly</t>
    </r>
    <r>
      <rPr>
        <sz val="11"/>
        <rFont val="Calibri"/>
        <family val="2"/>
      </rPr>
      <t xml:space="preserve">, </t>
    </r>
    <r>
      <rPr>
        <i/>
        <u/>
        <sz val="11"/>
        <rFont val="Calibri"/>
        <family val="2"/>
      </rPr>
      <t>orbit datum</t>
    </r>
    <r>
      <rPr>
        <sz val="11"/>
        <rFont val="Calibri"/>
        <family val="2"/>
      </rPr>
      <t xml:space="preserve">
- 4.6.3.2.6.2 object -&gt; see 4.4.3 (MAL::Identifier)
- 4.6.3.2.7.2 </t>
    </r>
    <r>
      <rPr>
        <u/>
        <sz val="11"/>
        <rFont val="Calibri"/>
        <family val="2"/>
      </rPr>
      <t>position references</t>
    </r>
    <r>
      <rPr>
        <sz val="11"/>
        <rFont val="Calibri"/>
        <family val="2"/>
      </rPr>
      <t xml:space="preserve"> (MAL::Identifier)
- 4.6.3.3.5.2 named target -&gt; see 4.4.3 (MAL::Identifier)
- 4.6.3.3.6.2 </t>
    </r>
    <r>
      <rPr>
        <u/>
        <sz val="11"/>
        <rFont val="Calibri"/>
        <family val="2"/>
      </rPr>
      <t>direction references</t>
    </r>
    <r>
      <rPr>
        <sz val="11"/>
        <rFont val="Calibri"/>
        <family val="2"/>
      </rPr>
      <t xml:space="preserve"> (MAL::Identifier)
- 4.6.7.4.4.2 pointing frame -&gt; see 4.4.2 (uses default)
- 4.6.7.4.4.2 </t>
    </r>
    <r>
      <rPr>
        <u/>
        <sz val="11"/>
        <rFont val="Calibri"/>
        <family val="2"/>
      </rPr>
      <t>additional pointing templates</t>
    </r>
    <r>
      <rPr>
        <sz val="11"/>
        <rFont val="Calibri"/>
        <family val="2"/>
      </rPr>
      <t xml:space="preserve"> -&gt; see 4.6.7.4.4.3.1 (MAL::Identifier, move introduction and SANA reference to section 4.4 - not the templates overview as it contains the mapping)
PP: Also updated the descriptions and references for the external definitions in 4.4.1 - 4.4.4 (4.4.5 will be covered in MPS-007).</t>
    </r>
  </si>
  <si>
    <t xml:space="preserve">For WG 03/02/25 information:
To be implemented. See DLR-022 for details.
Changes will be recorded under DLR-022.
PP: See DLR-022 for closeout. </t>
  </si>
  <si>
    <r>
      <t xml:space="preserve">Agreed in WG on 10/02/25: Agreed to keep the </t>
    </r>
    <r>
      <rPr>
        <b/>
        <sz val="11"/>
        <rFont val="Calibri"/>
        <family val="2"/>
      </rPr>
      <t>plural</t>
    </r>
    <r>
      <rPr>
        <sz val="11"/>
        <rFont val="Calibri"/>
        <family val="2"/>
      </rPr>
      <t xml:space="preserve"> form. The wording has to be improved to clearly indicate it are not multiple units but a single "unit</t>
    </r>
    <r>
      <rPr>
        <b/>
        <sz val="11"/>
        <rFont val="Calibri"/>
        <family val="2"/>
      </rPr>
      <t>s</t>
    </r>
    <r>
      <rPr>
        <sz val="11"/>
        <rFont val="Calibri"/>
        <family val="2"/>
      </rPr>
      <t xml:space="preserve"> of measure",  to indicate "a single quantity" and make a reference to section 4.4.5. The update to DLR-088 will be reverted.
PP: There is no default value for the optional field "revAngle" in type "Revolutionrepetition". It is suggested here to make the field mandatory instead.</t>
    </r>
  </si>
  <si>
    <t>Agreed in WG on 13/01/25.
PP: Removed the following abstract types with no specific functionality or purpose, other than for the grouping of constraints and repetitions:
- TemporalConstraint
- LocationRepetition
- PointingRepetition</t>
  </si>
  <si>
    <r>
      <t>Agreed in WG on 10/02/25:
- Miscellaneous Data Types to be added to Base Data Types
- Base Data Types: remove Position and Direction introduction, move to ArgTypeEnum
- 4.5 MPS Service Objects: Add ":" after each type like "Event</t>
    </r>
    <r>
      <rPr>
        <u/>
        <sz val="11"/>
        <rFont val="Calibri"/>
        <family val="2"/>
      </rPr>
      <t>s</t>
    </r>
    <r>
      <rPr>
        <sz val="11"/>
        <rFont val="Calibri"/>
        <family val="2"/>
      </rPr>
      <t>" etc. Change "Service" to "Service Support".
- "Resource Profile</t>
    </r>
    <r>
      <rPr>
        <b/>
        <sz val="11"/>
        <rFont val="Calibri"/>
        <family val="2"/>
      </rPr>
      <t>s</t>
    </r>
    <r>
      <rPr>
        <sz val="11"/>
        <rFont val="Calibri"/>
        <family val="2"/>
      </rPr>
      <t xml:space="preserve"> Data Types" should be renamed to "Resource Profile Data Types"
- Same for "Plan Revision</t>
    </r>
    <r>
      <rPr>
        <b/>
        <sz val="11"/>
        <rFont val="Calibri"/>
        <family val="2"/>
      </rPr>
      <t>s</t>
    </r>
    <r>
      <rPr>
        <sz val="11"/>
        <rFont val="Calibri"/>
        <family val="2"/>
      </rPr>
      <t xml:space="preserve"> Data Types"
- "Subordinate" data types is agreed (but make same changes as for Service Data Types)
- Renamed "Miscellaneous" to "Other"
Although it was proposed and agreed to add the state diagrams for the status (for activity, event, planning request, plan) as new normative sections ("State Transitions") with the state diagrams, this was not (yet) done for editorial reasons. As the diagrams are quite large and do not fit well with the text, the Magenta Book may still be the better option. No changes will be made under this RID; if an update of the Blue Book is still required, then a new RID shall be raised on this issue.</t>
    </r>
  </si>
  <si>
    <t>Agreed in WG on 10/02/25
PP: Agreed to correct the figure.</t>
  </si>
  <si>
    <t>Agreed in WG on 10/02/25
PP: Agreed to keep consistent names as per suggestion.</t>
  </si>
  <si>
    <t>Agreed in WG on 10/02/25
PP: Agreed.
PP: Fixed other occurrances in the book. However, where the "MPS File Formats" term is used, capitalisation is applicable.</t>
  </si>
  <si>
    <r>
      <t>Agreed in WG on 10/02/25
PP: Agree, will check the document for all occurrences. I prefer “</t>
    </r>
    <r>
      <rPr>
        <b/>
        <sz val="11"/>
        <rFont val="Calibri"/>
        <family val="2"/>
      </rPr>
      <t>date and time</t>
    </r>
    <r>
      <rPr>
        <sz val="11"/>
        <rFont val="Calibri"/>
        <family val="2"/>
      </rPr>
      <t>” above “date-time”.</t>
    </r>
  </si>
  <si>
    <t>Agreed in WG on 10/02/25
PP: Agreed. I will explain the term "Core Features" in the context of the PICS table and table 4-1. Also check the whole document for any other occurrences.</t>
  </si>
  <si>
    <t>Agreed in WG on 10/02/25
PP: Agreed. I will update the references in the PICS tables, in particular to the Information Model sections. Also to check the consistency with other sections of the book (for example table 4-1).</t>
  </si>
  <si>
    <t>Agreed in WG 03/02/25.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</si>
  <si>
    <t>Agreed in WG 03/02/25.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t>
  </si>
  <si>
    <t>Agreed in WG 03/02/25.
Proposed change has not been included in 4.1.
PP: Will be fixed in 4.1. In some cases, the use of MAL::Attribute is intentional, for example with the resource profile values and the mapping of the MAL::Attribute types to XSD types. In this case, referring to MAL data types would be too generic.</t>
  </si>
  <si>
    <t>Agreed in WG 03/02/25.
Proposed change has not been included in 3.7.5.8.
PP: Agreed, will fix it here and check for any other occurrences in the document.</t>
  </si>
  <si>
    <t xml:space="preserve">Agreed in WG 03/02/25.
Proposed change has not been included in 3.9.1.
PP: The text in section 3.9.1 has indeed not been updated. Neither is table 3-1 and the PICS table. Agreed to implement this. Need to check the full document, if there is other text to be updated accordingly.
</t>
  </si>
  <si>
    <t>Agreed in WG 03/02/25.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 In addition, when referring to the standard (Mission Planning and Scheduling Services), the term Scheduling can remain.</t>
  </si>
  <si>
    <t>Agreed in WG 03/02/25.
Related adaptations of PlanQuery Definition are all fine. However, I cannot understand directly, why "PlannedItems" has been removed in Chap. 7.7 with this RID as a reason. In my opinion, text there should be kept. Then can be closed.
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</si>
  <si>
    <t>Agreed in WG 03/02/25.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</si>
  <si>
    <t>Issues with descriptions found during File Formats prototyping</t>
  </si>
  <si>
    <t>During the File Formats prototyping, there were some issues found in the information model type and field descriptions. These are mainly editorial issues or unclear, incorrect or missing descriptions.</t>
  </si>
  <si>
    <r>
      <t>The following issues were found:
- 4.6.9.1.1.2 [optional] to be deleted
- 4.6.6.5.1.2 SequentialConstraint "opponentRef" does not apply to planning events
- Object Type: provided for single type -&gt; remove text, as the type is explicit already
- 4.6.6.5.2.2 SeparationConstraint "opponentStart/EndRef" do not apply to planning events
- 4.5.6.4.2.2 ItemRevision: revisionStatus is not Nullable -&gt; remove "Default = Undefined"
- 4.5.4.4.6.2 Enumeration value Step -&gt; STEP (general issue, check entire document)
- 4.6.6.3.5.2 the "referenced" planning activity is incorrect, should be "applicable" (general)
- 4.6.7.2.2 time offset is always forward in time for positive value, even if applied at the end (general)
- 4.6.3.2.2.2 the default distance unit is "Km" not "km" as per PRM Blue Book [</t>
    </r>
    <r>
      <rPr>
        <b/>
        <sz val="11"/>
        <color theme="1"/>
        <rFont val="Calibri"/>
        <family val="2"/>
      </rPr>
      <t>ignore</t>
    </r>
    <r>
      <rPr>
        <sz val="11"/>
        <color theme="1"/>
        <rFont val="Calibri"/>
        <family val="2"/>
      </rPr>
      <t>: keep "km", as PRM is inconsistent]
- 4.6.8.4.2 Defines a circle... -&gt; cone... (general!)
- 4.6.6.4.4.2 FALSE/TRUE -&gt; False/True (is there a standard?! general!)
- 4.6.6.4.2.2 tolerance: shall explain the OrbitalPosition using the Angle
- 4.6.6.5.3 it is not clear when the function constraint "is met" (should be TRUE, see ConstraintExpression)</t>
    </r>
  </si>
  <si>
    <t>MPS-029</t>
  </si>
  <si>
    <t>MPS-030</t>
  </si>
  <si>
    <t>MPS-031</t>
  </si>
  <si>
    <t>MPS-032</t>
  </si>
  <si>
    <t>MPS-033</t>
  </si>
  <si>
    <r>
      <t xml:space="preserve">WG 10/02/25: PP to work on the generation of the XSDs from the book and propose a way forward for the tabular information in section 7. The fixes required as part of this RID can then be incorporated.
</t>
    </r>
    <r>
      <rPr>
        <sz val="11"/>
        <color rgb="FFFF0000"/>
        <rFont val="Calibri"/>
        <family val="2"/>
      </rPr>
      <t>PP: An automated tool has been created and the XSDs can now be produced directly from the XML Service Specification (hence directly fromthe Blue Book). Section 7 is largely fine but some updates are needed due to the Agency Review RIDs (for example, the MAL::Attribute type is now referenced, but not described in the table, and also some other MAL types are missing).</t>
    </r>
  </si>
  <si>
    <t>Rename Position and Direction Data Types to Geometric Data Types</t>
  </si>
  <si>
    <t>4.6.3</t>
  </si>
  <si>
    <r>
      <t xml:space="preserve">In the geometric types and features (Geometric Constraints, Triggers and Repetitions), the use of the PhysicalValue types (Angle, AngularVelocity and Distance) is not consistent.
The Position and Direction types are consistently used in all geometric features. However, the PhysicalValue types are only used in the Triggers.
When not used, instead there is typically the definition of one or more MAL::Double values and a field for the "units". When using the PhysicalValue types, the unit value is inside the type, as such no units field has to be defined explicitly.
The PhysicalValue types </t>
    </r>
    <r>
      <rPr>
        <b/>
        <sz val="11"/>
        <color theme="1"/>
        <rFont val="Calibri"/>
        <family val="2"/>
      </rPr>
      <t>could</t>
    </r>
    <r>
      <rPr>
        <sz val="11"/>
        <color theme="1"/>
        <rFont val="Calibri"/>
        <family val="2"/>
      </rPr>
      <t xml:space="preserve"> be consistently used in all geometric features.</t>
    </r>
  </si>
  <si>
    <t>Currently, the PhysicalValue types are used in the Triggers only. The AngularVelocity type is not used here, other than in the PointingConstraint arguments passed to the PRM templates. The specific locations where the Angle and Distance types could be applied are listed below:
Angle:
- OrbitalPosition
- SphericalDirection (2x)
- RADECDirection (2x)
- PositionConstraint (Distance or Angle)
- EllipsoidalPositionConstraint (Distance or Angle, x/y/z values)
- RevolutionConstraint (2x)
- AngleConstraint (2x)
- OrbitRepetition (3x)
- DirectionReptition (3x)
- RevolutionRepetition
- AngleRepetition (3x)
Distance:
- CartesianPosition (x/y/z values)
- DistanceConstraint (2x)
- PositionRepetition (2x)</t>
  </si>
  <si>
    <t>4.6.5.2.3</t>
  </si>
  <si>
    <t>The ArgSpec type has a field with the same name</t>
  </si>
  <si>
    <t>When the ArgSpec type is used for example in a FunctionDetails type, a list of ArgSpec values "argSpecs" is defined, which is exactly the same name as the "argSpecs" field inside the ArgSpec. This may lead to confusion.</t>
  </si>
  <si>
    <t>It is suggested to update the field name "argSpecs" of type "List &lt;Expression &lt;MAL::Element&gt;&gt;" to "argSpecValues".
The ArgSpec type is similar to the Argument type, but in addition it allows an Expression to be used for the value (or values). In the Argument type, the field is named "argValues". The field in ArgSpec is similar and should include the "values" phrase.</t>
  </si>
  <si>
    <t>4.6.6.4.4.2</t>
  </si>
  <si>
    <t>For all constraint types, the field values can typically be based on an Expression (when relevant). This seems not possible on the PointingConstraint. The following values shall be based on an Expression:
- boresight
- boresightMargin
- phaseAngleMargin</t>
  </si>
  <si>
    <t>No Expression can be provided on PointingConstraints fields</t>
  </si>
  <si>
    <t>4.6.6.4.4.2
4.6.2.2.2</t>
  </si>
  <si>
    <t>In addition, the pointing template arguments specified in NamedElement types cannot use an Expression. As such, the NamedElement "value" field shall be of type "Expression &lt;MAL::Element&gt;".
Note that NamedElements are only used to pass arguments to the pointing templates, as such there will not be any side effect on other parts of the standard.</t>
  </si>
  <si>
    <t>4.6.5.2.3
4.6.2.2</t>
  </si>
  <si>
    <t>Passing argument values to embedded activities or pointing templates</t>
  </si>
  <si>
    <t>There is currently no clearly defined way of how to map an argument value provided as input (for example in a Planning Request) to an embedded activity (using the ArgSpec) or a pointing template (using the NamedElement).
The Expression type may support this, in particular with the ExternalExpression. However, it is not clear how to do this.</t>
  </si>
  <si>
    <t>The following options are available to address this issue:
1. Keep as-is and leave it to the interpretation
2. Mention it in the document and suggest a way forward (mission specific)
3. Use the ExternalExpression explicitly, by suggesting a solution (for example using a default expression language tag)
4. Provide another Expression type, for example ArgumentExpression, which simply defines the argument name to be mapped to the ArgSpec or NamedElement
Option 4 will be the most elegant, but will complicate for example the XSDs, because each expression will end up having not two but three "choices".</t>
  </si>
  <si>
    <t>4.5.5.3.2.2</t>
  </si>
  <si>
    <t>The activities list in PlanningRequestDetails shall be optional</t>
  </si>
  <si>
    <t>When the PlanningRequest contains a Plan (passed either by reference or by value), then there may be no planning activities. As such field "activities" shall be Nullable.</t>
  </si>
  <si>
    <t>It may happen in general that there is a planning request without activities, for example a draft request with only a description, or a goal based request.
It is currently possible to define for the activities field an ActivityNode with no activities, but this is not that obvious, as compared to making the field optional.</t>
  </si>
  <si>
    <t>4.6.7.4.2</t>
  </si>
  <si>
    <t>The "value" field in a ComplexEffect shall be renamed as "valueProfile"</t>
  </si>
  <si>
    <t>The field "value" is actually of type RelativeResourceProfile (similar as for ComplexResourceConstraint), as such it shall be a "valueProfile" as well here.</t>
  </si>
  <si>
    <t>Where a SimpleResourceConstraint has a field "value" and a ComplexResourceConstraint has a field "valueProfile", and a SimpleEffect has a field "value", then similarly a ComplexEffect shall have a field "valueProfile" instead of "value".</t>
  </si>
  <si>
    <t>4.6.9.2.2.1</t>
  </si>
  <si>
    <t>Mismatch between field "angleSeparation" and description using angularSeparation</t>
  </si>
  <si>
    <t>In OrbitRepetition, field "angleSeparation" seems inconsistent.</t>
  </si>
  <si>
    <t>There are two options here:
1. Change field name to "angularSeparation" (note that this will impact the XML and XSD)
2. Change the description to use "angleSeparation"</t>
  </si>
  <si>
    <t>4.6.6.4.7.2
4.6.8.5.2
4.6.9.4.2.2</t>
  </si>
  <si>
    <t>Some field names are using "centre" instead of "center"</t>
  </si>
  <si>
    <t>This concerns the following fields:
- AngleConstraint: field "centreObject"
- AngleTrigger: field "centreObject"
- AngleRepetition: field "centreObject"</t>
  </si>
  <si>
    <t>Due to the use of US English in CCSDS standards, the wording shall be changed to "center".</t>
  </si>
  <si>
    <t>4.5.8.2</t>
  </si>
  <si>
    <t>Use of field "function" in data type FunctionDetails</t>
  </si>
  <si>
    <t>Although this is not technically wrong, it may appear odd to the user. It would be more clear to rename the field name in FunctionDetails to "functionID" (as it is in fact an identifier for the function).</t>
  </si>
  <si>
    <t>The frame definition seems redundant in the boresight field</t>
  </si>
  <si>
    <t>A PointingConstraint has an optional field for the pointing frame. However, the mandatory boresight Direction typically has a mandatory frame definition. This may look like a contradiction.</t>
  </si>
  <si>
    <t>In the current MPS information model there are instances of MAL::Attibute and MAL::Element types.
The MAL::Attribute type is only used as an abstract base type to store profile values, as well as to define constraints on profiles. Here, only the MAL::Attribute types according to the MAL::AttributeType are allowed (with reference to the MAL Blue Book).
The MAL::Element is used an an abstract base type to store argument values, as well as to define constraints on arguments and to pass arguments to PRM templates. Here, also the MAL::Attributes types are allowed, but in addition the Position and Direction sub-types and also the PhysicalValue sub-types (Angle, AngularVelocity and Distance) are allowed.
In addition, the MAL::Element is used as the abstract base type for ObjectRef specific types, in case more than one type can be referenced.</t>
  </si>
  <si>
    <t>The allowed types where either the MAL::Attribute or the MAL::Element is mentioned in the document shall be explained better, to make it more clear to the user which types are allowed in which case.</t>
  </si>
  <si>
    <t>4.6.2.1.2</t>
  </si>
  <si>
    <t>4.6.3.4</t>
  </si>
  <si>
    <t>PP: Also the general spacing shall be checked for consistency: a general line spacing of 12 points and a section separation of 24 points. Some corrects to be made.
Note that no change tracking will be performed, as MS Word has some glitches that will render some of the tables invalid after accepting the tracked changes.</t>
  </si>
  <si>
    <r>
      <t xml:space="preserve">The potential update will change quite a few data types in the information model. In addition, some of the fields such as x/y/z values + units seem to be clearer than having three Distance values (with three repeated units inside the values). In some data types the value could either be an Angle or a Distance, where the base type PhysicalValue could be used, however this will not be any more specific. Finally, some other data types will have two or three values, as such using the Angle or Distance type will not simplify the use of units inside these types.
Considering the above, the options are:
1. Leave as-is (recommended)
2. Modify fields to use Angle and Distance, with options:
  a1. For Distance or Angle use PhysicalValue
  a2. For Distance or Angle keep as-is
  b1. For x/y/z fields use Distance type
  b2. For x/y/z fields keep as-is
3. Modify Triggers to </t>
    </r>
    <r>
      <rPr>
        <b/>
        <sz val="11"/>
        <color theme="1"/>
        <rFont val="Calibri"/>
        <family val="2"/>
      </rPr>
      <t>not</t>
    </r>
    <r>
      <rPr>
        <sz val="11"/>
        <color theme="1"/>
        <rFont val="Calibri"/>
        <family val="2"/>
      </rPr>
      <t xml:space="preserve"> use the Angle and Distance types</t>
    </r>
  </si>
  <si>
    <t>Adding the default units to the description field will render this information Informative, as such these default units shall be added as Requirements, to make these Normative.
The wording of te descriptive text shall be updated to use the phrase "quantity", see updated field descriptions.</t>
  </si>
  <si>
    <t>PP: Also the introduction text in 4.3.1 shall be updated accodingly.</t>
  </si>
  <si>
    <r>
      <t xml:space="preserve">PP: Do we keep the field "constraints" or rename to "constraint" (of type Constraint).
</t>
    </r>
    <r>
      <rPr>
        <sz val="11"/>
        <color rgb="FFFF0000"/>
        <rFont val="Calibri"/>
        <family val="2"/>
      </rPr>
      <t>PP: some additional editorials have been found and are still to be implemented:
- 4.6.6.1.4 Constraint Expression -&gt; remove space
- PICS table: use blue headers (4x)
- 4.5.5.3.2 "inputPlan" typo: additional space before (...)
- 7.5.2 Planning Request File: use spaces in headers of section 7</t>
    </r>
    <r>
      <rPr>
        <sz val="11"/>
        <color theme="1"/>
        <rFont val="Calibri"/>
        <family val="2"/>
      </rPr>
      <t xml:space="preserve">
</t>
    </r>
    <r>
      <rPr>
        <sz val="11"/>
        <color rgb="FFFF0000"/>
        <rFont val="Calibri"/>
        <family val="2"/>
      </rPr>
      <t>- 4.5.4.4.4.2: text to be moved into a requirement
- 4.5.6.3.2.2: text to be moved into a requirement
- general: some italic text to be changed to regular text, for example: ValidationDetails</t>
    </r>
  </si>
  <si>
    <t>PP: also check some specific UK -&gt; US differences:
- "grey" -&gt; "gray"
- "centre" -&gt; "center"
- "behaviour" -&gt; "behavior"</t>
  </si>
  <si>
    <t>The document language has been set to US English.</t>
  </si>
  <si>
    <t>Explicitly define the allowed types for MAL::Attribute and MAL::Element</t>
  </si>
  <si>
    <t>In a FunctionConstraint, the field "function" is based on type FunctionDetails. The latter contains a field "function", which introduces a duplication of the field name.
Note that in function definitions, the field "functionID" is already defined, as such updating it to the same name in the function details type seems obvious.</t>
  </si>
  <si>
    <r>
      <t xml:space="preserve">It is  not considered as an issue, although there is  currently no way to </t>
    </r>
    <r>
      <rPr>
        <b/>
        <sz val="11"/>
        <color theme="1"/>
        <rFont val="Calibri"/>
        <family val="2"/>
      </rPr>
      <t>not</t>
    </r>
    <r>
      <rPr>
        <sz val="11"/>
        <color theme="1"/>
        <rFont val="Calibri"/>
        <family val="2"/>
      </rPr>
      <t xml:space="preserve"> specify an explicit frame on the Direction type for the "boresight" field.
It is suggested to </t>
    </r>
    <r>
      <rPr>
        <b/>
        <sz val="11"/>
        <color theme="1"/>
        <rFont val="Calibri"/>
        <family val="2"/>
      </rPr>
      <t>not</t>
    </r>
    <r>
      <rPr>
        <sz val="11"/>
        <color theme="1"/>
        <rFont val="Calibri"/>
        <family val="2"/>
      </rPr>
      <t xml:space="preserve"> make any updates to the existing data types, but rather explain the concept better in the descriptive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</si>
</sst>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u/>
      <sz val="11"/>
      <name val="Calibri"/>
      <family val="2"/>
    </font>
    <font>
      <b/>
      <sz val="11"/>
      <name val="Calibri"/>
      <family val="2"/>
    </font>
    <font>
      <i/>
      <sz val="11"/>
      <name val="Calibri"/>
      <family val="2"/>
    </font>
    <font>
      <b/>
      <u/>
      <sz val="11"/>
      <name val="Calibri"/>
      <family val="2"/>
    </font>
    <font>
      <i/>
      <u/>
      <sz val="1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4">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34" fillId="0" borderId="1" xfId="0" applyFont="1" applyBorder="1" applyAlignment="1">
      <alignment horizontal="left" vertical="top" wrapText="1"/>
    </xf>
    <xf numFmtId="0" fontId="34" fillId="7" borderId="9" xfId="0" applyFont="1" applyFill="1" applyBorder="1" applyAlignment="1">
      <alignment horizontal="left" vertical="top" wrapText="1"/>
    </xf>
    <xf numFmtId="49" fontId="28" fillId="4" borderId="1" xfId="0" applyNumberFormat="1" applyFont="1" applyFill="1" applyBorder="1" applyAlignment="1">
      <alignment horizontal="left" vertical="top" wrapText="1"/>
    </xf>
  </cellXfs>
  <cellStyles count="2">
    <cellStyle name="Hyperlink" xfId="1" builtinId="8"/>
    <cellStyle name="Normal" xfId="0" builtinId="0"/>
  </cellStyles>
  <dxfs count="17">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M1" workbookViewId="0">
      <pane ySplit="1" topLeftCell="A301" activePane="bottomLeft" state="frozen"/>
      <selection pane="bottomLeft" activeCell="V303" sqref="V303"/>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14.3" customHeight="1"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95" t="s">
        <v>1868</v>
      </c>
      <c r="V53" s="93" t="s">
        <v>1725</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38" t="s">
        <v>259</v>
      </c>
      <c r="S54" s="38" t="s">
        <v>328</v>
      </c>
      <c r="T54" s="38" t="s">
        <v>261</v>
      </c>
      <c r="U54" s="89" t="s">
        <v>329</v>
      </c>
      <c r="V54" s="93" t="s">
        <v>1725</v>
      </c>
      <c r="W54" s="15"/>
      <c r="X54" s="4"/>
      <c r="Y54" s="4"/>
      <c r="Z54" s="4"/>
      <c r="AA54" s="4"/>
      <c r="AB54" s="4"/>
    </row>
    <row r="55" spans="1:28" ht="14.3" customHeight="1"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36" t="s">
        <v>259</v>
      </c>
      <c r="S55" s="67" t="s">
        <v>334</v>
      </c>
      <c r="T55" s="36" t="s">
        <v>261</v>
      </c>
      <c r="U55" s="122" t="s">
        <v>1867</v>
      </c>
      <c r="V55" s="93" t="s">
        <v>1725</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36" t="s">
        <v>259</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14.3" customHeight="1"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95" t="s">
        <v>1866</v>
      </c>
      <c r="V67" s="93" t="s">
        <v>1725</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38" t="s">
        <v>259</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14.3" customHeight="1"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36" t="s">
        <v>259</v>
      </c>
      <c r="S91" s="36" t="s">
        <v>528</v>
      </c>
      <c r="T91" s="36" t="s">
        <v>529</v>
      </c>
      <c r="U91" s="97" t="s">
        <v>1865</v>
      </c>
      <c r="V91" s="93" t="s">
        <v>1725</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38" t="s">
        <v>259</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38" t="s">
        <v>259</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14.3" customHeight="1"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97" t="s">
        <v>1864</v>
      </c>
      <c r="V101" s="93" t="s">
        <v>1725</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36" t="s">
        <v>259</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14.3" customHeight="1"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96" t="s">
        <v>1863</v>
      </c>
      <c r="V110" s="93" t="s">
        <v>1725</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38" t="s">
        <v>259</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36" t="s">
        <v>259</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38" t="s">
        <v>259</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36" t="s">
        <v>259</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38" t="s">
        <v>259</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14.3" customHeight="1"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96" t="s">
        <v>1862</v>
      </c>
      <c r="V126" s="93" t="s">
        <v>1725</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36" t="s">
        <v>259</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38" t="s">
        <v>259</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38" t="s">
        <v>259</v>
      </c>
      <c r="S132" s="38" t="s">
        <v>763</v>
      </c>
      <c r="T132" s="38" t="s">
        <v>261</v>
      </c>
      <c r="U132" s="92"/>
      <c r="V132" s="93" t="s">
        <v>1725</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t="s">
        <v>1747</v>
      </c>
      <c r="Q133" s="36" t="s">
        <v>32</v>
      </c>
      <c r="R133" s="36" t="s">
        <v>259</v>
      </c>
      <c r="S133" s="36" t="s">
        <v>63</v>
      </c>
      <c r="T133" s="36" t="s">
        <v>261</v>
      </c>
      <c r="U133" s="97" t="s">
        <v>1818</v>
      </c>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38" t="s">
        <v>259</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36" t="s">
        <v>259</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38" t="s">
        <v>259</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36" t="s">
        <v>259</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38" t="s">
        <v>259</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36" t="s">
        <v>259</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36" t="s">
        <v>259</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38" t="s">
        <v>259</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14.3" customHeight="1"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47</v>
      </c>
      <c r="S154" s="71" t="s">
        <v>1730</v>
      </c>
      <c r="T154" s="38" t="s">
        <v>657</v>
      </c>
      <c r="U154" s="96" t="s">
        <v>1861</v>
      </c>
      <c r="V154" s="93" t="s">
        <v>1725</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47</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36" t="s">
        <v>259</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38" t="s">
        <v>259</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36" t="s">
        <v>259</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38" t="s">
        <v>259</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36" t="s">
        <v>259</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38" t="s">
        <v>259</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36" t="s">
        <v>259</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38" t="s">
        <v>259</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36" t="s">
        <v>259</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36" t="s">
        <v>259</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47</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36" t="s">
        <v>259</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36" t="s">
        <v>259</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47</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47</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36" t="s">
        <v>259</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38" t="s">
        <v>259</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36" t="s">
        <v>259</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36" t="s">
        <v>259</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47</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38" t="s">
        <v>259</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1725</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1725</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1725</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1725</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36" t="s">
        <v>259</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38" t="s">
        <v>259</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36" t="s">
        <v>259</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36" t="s">
        <v>259</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38" t="s">
        <v>259</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36" t="s">
        <v>259</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14.3" customHeight="1"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47</v>
      </c>
      <c r="S272" s="36" t="s">
        <v>1489</v>
      </c>
      <c r="T272" s="36" t="s">
        <v>261</v>
      </c>
      <c r="U272" s="97" t="s">
        <v>1849</v>
      </c>
      <c r="V272" s="93" t="s">
        <v>1725</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1725</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36" t="s">
        <v>259</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14.3" customHeight="1"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1809</v>
      </c>
      <c r="Q286" s="36" t="s">
        <v>32</v>
      </c>
      <c r="R286" s="36" t="s">
        <v>47</v>
      </c>
      <c r="S286" s="67" t="s">
        <v>1810</v>
      </c>
      <c r="T286" s="36" t="s">
        <v>34</v>
      </c>
      <c r="U286" s="97" t="s">
        <v>1850</v>
      </c>
      <c r="V286" s="93" t="s">
        <v>1725</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14.3" customHeight="1"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36" t="s">
        <v>259</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4.3" customHeight="1"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97" t="s">
        <v>1851</v>
      </c>
      <c r="V290" s="93" t="s">
        <v>1725</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4.3" customHeight="1"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47</v>
      </c>
      <c r="S298" s="36" t="s">
        <v>1616</v>
      </c>
      <c r="T298" s="36" t="s">
        <v>34</v>
      </c>
      <c r="U298" s="97" t="s">
        <v>1737</v>
      </c>
      <c r="V298" s="93" t="s">
        <v>1725</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1738</v>
      </c>
      <c r="B303" s="109"/>
      <c r="C303" s="109" t="s">
        <v>938</v>
      </c>
      <c r="D303" s="109"/>
      <c r="E303" s="109"/>
      <c r="F303" s="109"/>
      <c r="G303" s="109"/>
      <c r="H303" s="109"/>
      <c r="I303" s="109"/>
      <c r="J303" s="110" t="s">
        <v>1741</v>
      </c>
      <c r="K303" s="110"/>
      <c r="L303" s="111" t="s">
        <v>1742</v>
      </c>
      <c r="M303" s="115" t="s">
        <v>1756</v>
      </c>
      <c r="N303" s="112" t="s">
        <v>46</v>
      </c>
      <c r="O303" s="111" t="s">
        <v>1926</v>
      </c>
      <c r="P303" s="115" t="s">
        <v>1873</v>
      </c>
      <c r="Q303" s="113" t="s">
        <v>32</v>
      </c>
      <c r="R303" s="120" t="s">
        <v>47</v>
      </c>
      <c r="S303" s="115" t="s">
        <v>1925</v>
      </c>
      <c r="T303" s="114" t="s">
        <v>34</v>
      </c>
      <c r="U303" s="115" t="s">
        <v>1811</v>
      </c>
      <c r="V303" s="93" t="s">
        <v>1722</v>
      </c>
      <c r="W303" s="5"/>
      <c r="X303" s="5"/>
      <c r="Y303" s="5"/>
      <c r="Z303" s="5"/>
      <c r="AA303" s="5"/>
      <c r="AB303" s="5"/>
    </row>
    <row r="304" spans="1:28" ht="99.85" x14ac:dyDescent="0.25">
      <c r="A304" s="108" t="s">
        <v>1739</v>
      </c>
      <c r="B304" s="109"/>
      <c r="C304" s="108" t="s">
        <v>938</v>
      </c>
      <c r="D304" s="109"/>
      <c r="E304" s="109"/>
      <c r="F304" s="109"/>
      <c r="G304" s="109"/>
      <c r="H304" s="109"/>
      <c r="I304" s="109"/>
      <c r="J304" s="116" t="s">
        <v>1741</v>
      </c>
      <c r="K304" s="110"/>
      <c r="L304" s="115" t="s">
        <v>1757</v>
      </c>
      <c r="M304" s="115" t="s">
        <v>1758</v>
      </c>
      <c r="N304" s="112" t="s">
        <v>46</v>
      </c>
      <c r="O304" s="115" t="s">
        <v>1760</v>
      </c>
      <c r="P304" s="111" t="s">
        <v>1141</v>
      </c>
      <c r="Q304" s="113" t="s">
        <v>32</v>
      </c>
      <c r="R304" s="113" t="s">
        <v>47</v>
      </c>
      <c r="S304" s="115" t="s">
        <v>1848</v>
      </c>
      <c r="T304" s="114" t="s">
        <v>34</v>
      </c>
      <c r="U304" s="115" t="s">
        <v>1811</v>
      </c>
      <c r="V304" s="93" t="s">
        <v>1722</v>
      </c>
      <c r="W304" s="5"/>
      <c r="X304" s="5"/>
      <c r="Y304" s="5"/>
      <c r="Z304" s="5"/>
      <c r="AA304" s="5"/>
      <c r="AB304" s="5"/>
    </row>
    <row r="305" spans="1:28" ht="99.85" x14ac:dyDescent="0.25">
      <c r="A305" s="108" t="s">
        <v>1740</v>
      </c>
      <c r="B305" s="109"/>
      <c r="C305" s="108" t="s">
        <v>938</v>
      </c>
      <c r="D305" s="109"/>
      <c r="E305" s="109"/>
      <c r="F305" s="109"/>
      <c r="G305" s="109"/>
      <c r="H305" s="109"/>
      <c r="I305" s="109"/>
      <c r="J305" s="116" t="s">
        <v>1741</v>
      </c>
      <c r="K305" s="110"/>
      <c r="L305" s="115" t="s">
        <v>1759</v>
      </c>
      <c r="M305" s="115" t="s">
        <v>1763</v>
      </c>
      <c r="N305" s="112" t="s">
        <v>46</v>
      </c>
      <c r="O305" s="115" t="s">
        <v>1761</v>
      </c>
      <c r="P305" s="111"/>
      <c r="Q305" s="113" t="s">
        <v>32</v>
      </c>
      <c r="R305" s="113" t="s">
        <v>47</v>
      </c>
      <c r="S305" s="115" t="s">
        <v>1920</v>
      </c>
      <c r="T305" s="114" t="s">
        <v>34</v>
      </c>
      <c r="U305" s="115" t="s">
        <v>1811</v>
      </c>
      <c r="V305" s="93" t="s">
        <v>1722</v>
      </c>
      <c r="W305" s="5"/>
      <c r="X305" s="5"/>
      <c r="Y305" s="5"/>
      <c r="Z305" s="5"/>
      <c r="AA305" s="5"/>
      <c r="AB305" s="5"/>
    </row>
    <row r="306" spans="1:28" ht="313.85000000000002" x14ac:dyDescent="0.25">
      <c r="A306" s="108" t="s">
        <v>1743</v>
      </c>
      <c r="B306" s="109"/>
      <c r="C306" s="108" t="s">
        <v>938</v>
      </c>
      <c r="D306" s="109"/>
      <c r="E306" s="109"/>
      <c r="F306" s="109"/>
      <c r="G306" s="109"/>
      <c r="H306" s="109"/>
      <c r="I306" s="109"/>
      <c r="J306" s="116" t="s">
        <v>1741</v>
      </c>
      <c r="K306" s="110"/>
      <c r="L306" s="115" t="s">
        <v>1762</v>
      </c>
      <c r="M306" s="115" t="s">
        <v>1823</v>
      </c>
      <c r="N306" s="112" t="s">
        <v>46</v>
      </c>
      <c r="O306" s="115" t="s">
        <v>1814</v>
      </c>
      <c r="P306" s="115" t="s">
        <v>1203</v>
      </c>
      <c r="Q306" s="113" t="s">
        <v>32</v>
      </c>
      <c r="R306" s="113" t="s">
        <v>33</v>
      </c>
      <c r="S306" s="115" t="s">
        <v>1924</v>
      </c>
      <c r="T306" s="114" t="s">
        <v>34</v>
      </c>
      <c r="U306" s="115" t="s">
        <v>1847</v>
      </c>
      <c r="V306" s="93" t="s">
        <v>1720</v>
      </c>
      <c r="W306" s="5"/>
      <c r="X306" s="5"/>
      <c r="Y306" s="5"/>
      <c r="Z306" s="5"/>
      <c r="AA306" s="5"/>
      <c r="AB306" s="5"/>
    </row>
    <row r="307" spans="1:28" ht="14.3" customHeight="1" x14ac:dyDescent="0.25">
      <c r="A307" s="108" t="s">
        <v>1744</v>
      </c>
      <c r="B307" s="109"/>
      <c r="C307" s="108" t="s">
        <v>938</v>
      </c>
      <c r="D307" s="109"/>
      <c r="E307" s="109"/>
      <c r="F307" s="109"/>
      <c r="G307" s="109"/>
      <c r="H307" s="109"/>
      <c r="I307" s="109"/>
      <c r="J307" s="110"/>
      <c r="K307" s="117" t="s">
        <v>1764</v>
      </c>
      <c r="L307" s="115" t="s">
        <v>1765</v>
      </c>
      <c r="M307" s="115" t="s">
        <v>1766</v>
      </c>
      <c r="N307" s="112" t="s">
        <v>30</v>
      </c>
      <c r="O307" s="111"/>
      <c r="P307" s="115" t="s">
        <v>1157</v>
      </c>
      <c r="Q307" s="113" t="s">
        <v>32</v>
      </c>
      <c r="R307" s="113" t="s">
        <v>259</v>
      </c>
      <c r="S307" s="115" t="s">
        <v>1815</v>
      </c>
      <c r="T307" s="114" t="s">
        <v>261</v>
      </c>
      <c r="U307" s="115" t="s">
        <v>1793</v>
      </c>
      <c r="V307" s="93" t="s">
        <v>1725</v>
      </c>
      <c r="W307" s="5"/>
      <c r="X307" s="5"/>
      <c r="Y307" s="5"/>
      <c r="Z307" s="5"/>
      <c r="AA307" s="5"/>
      <c r="AB307" s="5"/>
    </row>
    <row r="308" spans="1:28" ht="14.3" customHeight="1" x14ac:dyDescent="0.25">
      <c r="A308" s="108" t="s">
        <v>1745</v>
      </c>
      <c r="B308" s="109"/>
      <c r="C308" s="108" t="s">
        <v>938</v>
      </c>
      <c r="D308" s="109"/>
      <c r="E308" s="109"/>
      <c r="F308" s="109"/>
      <c r="G308" s="109"/>
      <c r="H308" s="109"/>
      <c r="I308" s="109"/>
      <c r="J308" s="110"/>
      <c r="K308" s="116" t="s">
        <v>1767</v>
      </c>
      <c r="L308" s="115" t="s">
        <v>1768</v>
      </c>
      <c r="M308" s="115" t="s">
        <v>1769</v>
      </c>
      <c r="N308" s="112" t="s">
        <v>46</v>
      </c>
      <c r="O308" s="111" t="s">
        <v>1770</v>
      </c>
      <c r="P308" s="115" t="s">
        <v>1813</v>
      </c>
      <c r="Q308" s="113" t="s">
        <v>32</v>
      </c>
      <c r="R308" s="113" t="s">
        <v>47</v>
      </c>
      <c r="S308" s="115" t="s">
        <v>1807</v>
      </c>
      <c r="T308" s="114" t="s">
        <v>34</v>
      </c>
      <c r="U308" s="115" t="s">
        <v>1816</v>
      </c>
      <c r="V308" s="93" t="s">
        <v>1725</v>
      </c>
      <c r="W308" s="5"/>
      <c r="X308" s="5"/>
      <c r="Y308" s="5"/>
      <c r="Z308" s="5"/>
      <c r="AA308" s="5"/>
      <c r="AB308" s="5"/>
    </row>
    <row r="309" spans="1:28" ht="14.3" customHeight="1" x14ac:dyDescent="0.25">
      <c r="A309" s="108" t="s">
        <v>1746</v>
      </c>
      <c r="B309" s="109"/>
      <c r="C309" s="109" t="s">
        <v>938</v>
      </c>
      <c r="D309" s="109"/>
      <c r="E309" s="109"/>
      <c r="F309" s="109"/>
      <c r="G309" s="109"/>
      <c r="H309" s="109"/>
      <c r="I309" s="109"/>
      <c r="J309" s="110"/>
      <c r="K309" s="110" t="s">
        <v>1771</v>
      </c>
      <c r="L309" s="111" t="s">
        <v>1772</v>
      </c>
      <c r="M309" s="115" t="s">
        <v>1774</v>
      </c>
      <c r="N309" s="112" t="s">
        <v>30</v>
      </c>
      <c r="O309" s="111" t="s">
        <v>1773</v>
      </c>
      <c r="P309" s="111" t="s">
        <v>1775</v>
      </c>
      <c r="Q309" s="113" t="s">
        <v>32</v>
      </c>
      <c r="R309" s="113" t="s">
        <v>259</v>
      </c>
      <c r="S309" s="111"/>
      <c r="T309" s="114" t="s">
        <v>261</v>
      </c>
      <c r="U309" s="115" t="s">
        <v>1811</v>
      </c>
      <c r="V309" s="93" t="s">
        <v>1725</v>
      </c>
      <c r="W309" s="5"/>
      <c r="X309" s="5"/>
      <c r="Y309" s="5"/>
      <c r="Z309" s="5"/>
      <c r="AA309" s="5"/>
      <c r="AB309" s="5"/>
    </row>
    <row r="310" spans="1:28" ht="14.3" customHeight="1" x14ac:dyDescent="0.25">
      <c r="A310" s="108" t="s">
        <v>1747</v>
      </c>
      <c r="B310" s="109"/>
      <c r="C310" s="109" t="s">
        <v>938</v>
      </c>
      <c r="D310" s="109"/>
      <c r="E310" s="109"/>
      <c r="F310" s="109"/>
      <c r="G310" s="109"/>
      <c r="H310" s="109"/>
      <c r="I310" s="109"/>
      <c r="J310" s="110" t="s">
        <v>1741</v>
      </c>
      <c r="K310" s="110"/>
      <c r="L310" s="111" t="s">
        <v>1776</v>
      </c>
      <c r="M310" s="111" t="s">
        <v>1777</v>
      </c>
      <c r="N310" s="112" t="s">
        <v>220</v>
      </c>
      <c r="O310" s="111"/>
      <c r="P310" s="111" t="s">
        <v>764</v>
      </c>
      <c r="Q310" s="113" t="s">
        <v>32</v>
      </c>
      <c r="R310" s="113" t="s">
        <v>47</v>
      </c>
      <c r="S310" s="111"/>
      <c r="T310" s="114" t="s">
        <v>261</v>
      </c>
      <c r="U310" s="121" t="s">
        <v>1852</v>
      </c>
      <c r="V310" s="93" t="s">
        <v>1725</v>
      </c>
      <c r="W310" s="5"/>
      <c r="X310" s="5"/>
      <c r="Y310" s="5"/>
      <c r="Z310" s="5"/>
      <c r="AA310" s="5"/>
      <c r="AB310" s="5"/>
    </row>
    <row r="311" spans="1:28" ht="14.3" customHeight="1" x14ac:dyDescent="0.25">
      <c r="A311" s="108" t="s">
        <v>1748</v>
      </c>
      <c r="B311" s="109"/>
      <c r="C311" s="109" t="s">
        <v>938</v>
      </c>
      <c r="D311" s="109"/>
      <c r="E311" s="109"/>
      <c r="F311" s="109"/>
      <c r="G311" s="109"/>
      <c r="H311" s="109"/>
      <c r="I311" s="109"/>
      <c r="J311" s="110"/>
      <c r="K311" s="110" t="s">
        <v>1778</v>
      </c>
      <c r="L311" s="118" t="s">
        <v>1780</v>
      </c>
      <c r="M311" s="111" t="s">
        <v>1779</v>
      </c>
      <c r="N311" s="112" t="s">
        <v>46</v>
      </c>
      <c r="O311" s="111" t="s">
        <v>1781</v>
      </c>
      <c r="P311" s="111" t="s">
        <v>1380</v>
      </c>
      <c r="Q311" s="113" t="s">
        <v>32</v>
      </c>
      <c r="R311" s="113" t="s">
        <v>47</v>
      </c>
      <c r="S311" s="115" t="s">
        <v>1817</v>
      </c>
      <c r="T311" s="114" t="s">
        <v>261</v>
      </c>
      <c r="U311" s="121" t="s">
        <v>1853</v>
      </c>
      <c r="V311" s="93" t="s">
        <v>1725</v>
      </c>
      <c r="W311" s="5"/>
      <c r="X311" s="5"/>
      <c r="Y311" s="5"/>
      <c r="Z311" s="5"/>
      <c r="AA311" s="5"/>
      <c r="AB311" s="5"/>
    </row>
    <row r="312" spans="1:28" ht="14.3" customHeight="1" x14ac:dyDescent="0.25">
      <c r="A312" s="108" t="s">
        <v>1749</v>
      </c>
      <c r="B312" s="109"/>
      <c r="C312" s="109" t="s">
        <v>312</v>
      </c>
      <c r="D312" s="109"/>
      <c r="E312" s="109"/>
      <c r="F312" s="109"/>
      <c r="G312" s="109"/>
      <c r="H312" s="109"/>
      <c r="I312" s="109"/>
      <c r="J312" s="110"/>
      <c r="K312" s="110" t="s">
        <v>1695</v>
      </c>
      <c r="L312" s="111" t="s">
        <v>1782</v>
      </c>
      <c r="M312" s="115" t="s">
        <v>1783</v>
      </c>
      <c r="N312" s="112" t="s">
        <v>46</v>
      </c>
      <c r="O312" s="115" t="s">
        <v>1784</v>
      </c>
      <c r="P312" s="115" t="s">
        <v>1802</v>
      </c>
      <c r="Q312" s="113" t="s">
        <v>32</v>
      </c>
      <c r="R312" s="113" t="s">
        <v>47</v>
      </c>
      <c r="S312" s="115" t="s">
        <v>1812</v>
      </c>
      <c r="T312" s="114" t="s">
        <v>34</v>
      </c>
      <c r="U312" s="121" t="s">
        <v>1854</v>
      </c>
      <c r="V312" s="93" t="s">
        <v>1725</v>
      </c>
      <c r="W312" s="5"/>
      <c r="X312" s="5"/>
      <c r="Y312" s="5"/>
      <c r="Z312" s="5"/>
      <c r="AA312" s="5"/>
      <c r="AB312" s="5"/>
    </row>
    <row r="313" spans="1:28" ht="14.3" customHeight="1" x14ac:dyDescent="0.25">
      <c r="A313" s="108" t="s">
        <v>1750</v>
      </c>
      <c r="B313" s="109"/>
      <c r="C313" s="109" t="s">
        <v>312</v>
      </c>
      <c r="D313" s="109"/>
      <c r="E313" s="109"/>
      <c r="F313" s="109"/>
      <c r="G313" s="109"/>
      <c r="H313" s="109"/>
      <c r="I313" s="109"/>
      <c r="J313" s="110"/>
      <c r="K313" s="116" t="s">
        <v>145</v>
      </c>
      <c r="L313" s="115" t="s">
        <v>1785</v>
      </c>
      <c r="M313" s="115" t="s">
        <v>1786</v>
      </c>
      <c r="N313" s="112" t="s">
        <v>46</v>
      </c>
      <c r="O313" s="111"/>
      <c r="P313" s="111"/>
      <c r="Q313" s="113" t="s">
        <v>32</v>
      </c>
      <c r="R313" s="113" t="s">
        <v>47</v>
      </c>
      <c r="S313" s="111"/>
      <c r="T313" s="119" t="s">
        <v>34</v>
      </c>
      <c r="U313" s="121" t="s">
        <v>1855</v>
      </c>
      <c r="V313" s="93" t="s">
        <v>1725</v>
      </c>
      <c r="W313" s="5"/>
      <c r="X313" s="5"/>
      <c r="Y313" s="5"/>
      <c r="Z313" s="5"/>
      <c r="AA313" s="5"/>
      <c r="AB313" s="5"/>
    </row>
    <row r="314" spans="1:28" ht="14.3" customHeight="1" x14ac:dyDescent="0.25">
      <c r="A314" s="108" t="s">
        <v>1751</v>
      </c>
      <c r="B314" s="109"/>
      <c r="C314" s="109" t="s">
        <v>312</v>
      </c>
      <c r="D314" s="109"/>
      <c r="E314" s="109"/>
      <c r="F314" s="109"/>
      <c r="G314" s="109"/>
      <c r="H314" s="109"/>
      <c r="I314" s="109"/>
      <c r="J314" s="110"/>
      <c r="K314" s="116" t="s">
        <v>1787</v>
      </c>
      <c r="L314" s="111"/>
      <c r="M314" s="115" t="s">
        <v>1789</v>
      </c>
      <c r="N314" s="112" t="s">
        <v>30</v>
      </c>
      <c r="O314" s="115" t="s">
        <v>1788</v>
      </c>
      <c r="P314" s="111"/>
      <c r="Q314" s="113" t="s">
        <v>32</v>
      </c>
      <c r="R314" s="113" t="s">
        <v>47</v>
      </c>
      <c r="S314" s="115" t="s">
        <v>1819</v>
      </c>
      <c r="T314" s="114" t="s">
        <v>657</v>
      </c>
      <c r="U314" s="121" t="s">
        <v>1856</v>
      </c>
      <c r="V314" s="93" t="s">
        <v>1725</v>
      </c>
      <c r="W314" s="5"/>
      <c r="X314" s="5"/>
      <c r="Y314" s="5"/>
      <c r="Z314" s="5"/>
      <c r="AA314" s="5"/>
      <c r="AB314" s="5"/>
    </row>
    <row r="315" spans="1:28" ht="14.3" customHeight="1" x14ac:dyDescent="0.25">
      <c r="A315" s="108" t="s">
        <v>1752</v>
      </c>
      <c r="B315" s="109"/>
      <c r="C315" s="109" t="s">
        <v>312</v>
      </c>
      <c r="D315" s="109"/>
      <c r="E315" s="109"/>
      <c r="F315" s="109"/>
      <c r="G315" s="109"/>
      <c r="H315" s="109"/>
      <c r="I315" s="109"/>
      <c r="J315" s="110"/>
      <c r="K315" s="116" t="s">
        <v>1790</v>
      </c>
      <c r="L315" s="115" t="s">
        <v>1791</v>
      </c>
      <c r="M315" s="115" t="s">
        <v>1792</v>
      </c>
      <c r="N315" s="112" t="s">
        <v>46</v>
      </c>
      <c r="O315" s="111"/>
      <c r="P315" s="111"/>
      <c r="Q315" s="113" t="s">
        <v>32</v>
      </c>
      <c r="R315" s="113" t="s">
        <v>47</v>
      </c>
      <c r="S315" s="111"/>
      <c r="T315" s="114" t="s">
        <v>34</v>
      </c>
      <c r="U315" s="121" t="s">
        <v>1857</v>
      </c>
      <c r="V315" s="93" t="s">
        <v>1725</v>
      </c>
      <c r="W315" s="5"/>
      <c r="X315" s="5"/>
      <c r="Y315" s="5"/>
      <c r="Z315" s="5"/>
      <c r="AA315" s="5"/>
      <c r="AB315" s="5"/>
    </row>
    <row r="316" spans="1:28" ht="14.3" customHeight="1" x14ac:dyDescent="0.25">
      <c r="A316" s="108" t="s">
        <v>1753</v>
      </c>
      <c r="B316" s="109"/>
      <c r="C316" s="109" t="s">
        <v>312</v>
      </c>
      <c r="D316" s="109"/>
      <c r="E316" s="109"/>
      <c r="F316" s="109"/>
      <c r="G316" s="109"/>
      <c r="H316" s="109"/>
      <c r="I316" s="109"/>
      <c r="J316" s="110"/>
      <c r="K316" s="116" t="s">
        <v>1794</v>
      </c>
      <c r="L316" s="115" t="s">
        <v>1796</v>
      </c>
      <c r="M316" s="115" t="s">
        <v>1795</v>
      </c>
      <c r="N316" s="112" t="s">
        <v>46</v>
      </c>
      <c r="O316" s="111"/>
      <c r="P316" s="111"/>
      <c r="Q316" s="113" t="s">
        <v>32</v>
      </c>
      <c r="R316" s="113" t="s">
        <v>47</v>
      </c>
      <c r="S316" s="111"/>
      <c r="T316" s="114" t="s">
        <v>34</v>
      </c>
      <c r="U316" s="121" t="s">
        <v>1858</v>
      </c>
      <c r="V316" s="93" t="s">
        <v>1725</v>
      </c>
      <c r="W316" s="5"/>
      <c r="X316" s="5"/>
      <c r="Y316" s="5"/>
      <c r="Z316" s="5"/>
      <c r="AA316" s="5"/>
      <c r="AB316" s="5"/>
    </row>
    <row r="317" spans="1:28" ht="14.3" customHeight="1" x14ac:dyDescent="0.25">
      <c r="A317" s="108" t="s">
        <v>1754</v>
      </c>
      <c r="B317" s="109"/>
      <c r="C317" s="109" t="s">
        <v>312</v>
      </c>
      <c r="D317" s="109"/>
      <c r="E317" s="109"/>
      <c r="F317" s="109"/>
      <c r="G317" s="109"/>
      <c r="H317" s="109"/>
      <c r="I317" s="109"/>
      <c r="J317" s="110"/>
      <c r="K317" s="116" t="s">
        <v>1799</v>
      </c>
      <c r="L317" s="115" t="s">
        <v>1797</v>
      </c>
      <c r="M317" s="115" t="s">
        <v>1798</v>
      </c>
      <c r="N317" s="112" t="s">
        <v>46</v>
      </c>
      <c r="O317" s="111"/>
      <c r="P317" s="111"/>
      <c r="Q317" s="113" t="s">
        <v>32</v>
      </c>
      <c r="R317" s="113" t="s">
        <v>47</v>
      </c>
      <c r="S317" s="111"/>
      <c r="T317" s="114" t="s">
        <v>34</v>
      </c>
      <c r="U317" s="121" t="s">
        <v>1859</v>
      </c>
      <c r="V317" s="93" t="s">
        <v>1725</v>
      </c>
      <c r="W317" s="5"/>
      <c r="X317" s="5"/>
      <c r="Y317" s="5"/>
      <c r="Z317" s="5"/>
      <c r="AA317" s="5"/>
      <c r="AB317" s="5"/>
    </row>
    <row r="318" spans="1:28" ht="14.3" customHeight="1" x14ac:dyDescent="0.25">
      <c r="A318" s="108" t="s">
        <v>1755</v>
      </c>
      <c r="B318" s="109"/>
      <c r="C318" s="108" t="s">
        <v>312</v>
      </c>
      <c r="D318" s="109"/>
      <c r="E318" s="109"/>
      <c r="F318" s="109"/>
      <c r="G318" s="109"/>
      <c r="H318" s="109"/>
      <c r="I318" s="109"/>
      <c r="J318" s="110"/>
      <c r="K318" s="116" t="s">
        <v>1799</v>
      </c>
      <c r="L318" s="115" t="s">
        <v>1800</v>
      </c>
      <c r="M318" s="115" t="s">
        <v>1801</v>
      </c>
      <c r="N318" s="112" t="s">
        <v>46</v>
      </c>
      <c r="O318" s="111"/>
      <c r="P318" s="111"/>
      <c r="Q318" s="113" t="s">
        <v>32</v>
      </c>
      <c r="R318" s="113" t="s">
        <v>47</v>
      </c>
      <c r="S318" s="111"/>
      <c r="T318" s="114" t="s">
        <v>34</v>
      </c>
      <c r="U318" s="121" t="s">
        <v>1860</v>
      </c>
      <c r="V318" s="93" t="s">
        <v>1725</v>
      </c>
      <c r="W318" s="5"/>
      <c r="X318" s="5"/>
      <c r="Y318" s="5"/>
      <c r="Z318" s="5"/>
      <c r="AA318" s="5"/>
      <c r="AB318" s="5"/>
    </row>
    <row r="319" spans="1:28" ht="228.25" x14ac:dyDescent="0.25">
      <c r="A319" s="108" t="s">
        <v>1802</v>
      </c>
      <c r="B319" s="109"/>
      <c r="C319" s="108" t="s">
        <v>938</v>
      </c>
      <c r="D319" s="109"/>
      <c r="E319" s="109"/>
      <c r="F319" s="109"/>
      <c r="G319" s="109"/>
      <c r="H319" s="109"/>
      <c r="I319" s="109"/>
      <c r="J319" s="110"/>
      <c r="K319" s="116" t="s">
        <v>867</v>
      </c>
      <c r="L319" s="115" t="s">
        <v>1803</v>
      </c>
      <c r="M319" s="115" t="s">
        <v>1804</v>
      </c>
      <c r="N319" s="112" t="s">
        <v>30</v>
      </c>
      <c r="O319" s="115" t="s">
        <v>1808</v>
      </c>
      <c r="P319" s="115" t="s">
        <v>1805</v>
      </c>
      <c r="Q319" s="113" t="s">
        <v>32</v>
      </c>
      <c r="R319" s="113" t="s">
        <v>1651</v>
      </c>
      <c r="S319" s="115" t="s">
        <v>1806</v>
      </c>
      <c r="T319" s="114" t="s">
        <v>657</v>
      </c>
      <c r="U319" s="115" t="s">
        <v>1877</v>
      </c>
      <c r="V319" s="93" t="s">
        <v>1720</v>
      </c>
      <c r="W319" s="5"/>
      <c r="X319" s="5"/>
      <c r="Y319" s="5"/>
      <c r="Z319" s="5"/>
      <c r="AA319" s="5"/>
      <c r="AB319" s="5"/>
    </row>
    <row r="320" spans="1:28" ht="128.4" x14ac:dyDescent="0.25">
      <c r="A320" s="108" t="s">
        <v>1820</v>
      </c>
      <c r="B320" s="109"/>
      <c r="C320" s="108" t="s">
        <v>938</v>
      </c>
      <c r="D320" s="109"/>
      <c r="E320" s="109"/>
      <c r="F320" s="109"/>
      <c r="G320" s="109"/>
      <c r="H320" s="109"/>
      <c r="I320" s="109"/>
      <c r="J320" s="110"/>
      <c r="K320" s="116" t="s">
        <v>1918</v>
      </c>
      <c r="L320" s="115" t="s">
        <v>1829</v>
      </c>
      <c r="M320" s="115" t="s">
        <v>1830</v>
      </c>
      <c r="N320" s="112" t="s">
        <v>30</v>
      </c>
      <c r="O320" s="115" t="s">
        <v>1831</v>
      </c>
      <c r="P320" s="115"/>
      <c r="Q320" s="113"/>
      <c r="R320" s="113" t="s">
        <v>1651</v>
      </c>
      <c r="S320" s="115" t="s">
        <v>1832</v>
      </c>
      <c r="T320" s="114" t="s">
        <v>261</v>
      </c>
      <c r="U320" s="115"/>
      <c r="V320" s="93" t="s">
        <v>1720</v>
      </c>
      <c r="W320" s="5"/>
      <c r="X320" s="5"/>
      <c r="Y320" s="5"/>
      <c r="Z320" s="5"/>
      <c r="AA320" s="5"/>
      <c r="AB320" s="5"/>
    </row>
    <row r="321" spans="1:28" ht="85.6" x14ac:dyDescent="0.25">
      <c r="A321" s="108" t="s">
        <v>1821</v>
      </c>
      <c r="B321" s="109"/>
      <c r="C321" s="108" t="s">
        <v>938</v>
      </c>
      <c r="D321" s="109"/>
      <c r="E321" s="109"/>
      <c r="F321" s="109"/>
      <c r="G321" s="109"/>
      <c r="H321" s="109"/>
      <c r="I321" s="109"/>
      <c r="J321" s="110"/>
      <c r="K321" s="116" t="s">
        <v>1919</v>
      </c>
      <c r="L321" s="115" t="s">
        <v>1827</v>
      </c>
      <c r="M321" s="115" t="s">
        <v>1826</v>
      </c>
      <c r="N321" s="112" t="s">
        <v>30</v>
      </c>
      <c r="O321" s="115" t="s">
        <v>1828</v>
      </c>
      <c r="P321" s="115"/>
      <c r="Q321" s="113"/>
      <c r="R321" s="113" t="s">
        <v>1651</v>
      </c>
      <c r="S321" s="115" t="s">
        <v>1922</v>
      </c>
      <c r="T321" s="114" t="s">
        <v>34</v>
      </c>
      <c r="U321" s="115"/>
      <c r="V321" s="93" t="s">
        <v>1720</v>
      </c>
      <c r="W321" s="5"/>
      <c r="X321" s="5"/>
      <c r="Y321" s="5"/>
      <c r="Z321" s="5"/>
      <c r="AA321" s="5"/>
      <c r="AB321" s="5"/>
    </row>
    <row r="322" spans="1:28" ht="128.4" x14ac:dyDescent="0.25">
      <c r="A322" s="108" t="s">
        <v>1822</v>
      </c>
      <c r="B322" s="109"/>
      <c r="C322" s="108" t="s">
        <v>938</v>
      </c>
      <c r="D322" s="109"/>
      <c r="E322" s="109"/>
      <c r="F322" s="109"/>
      <c r="G322" s="109"/>
      <c r="H322" s="109"/>
      <c r="I322" s="109"/>
      <c r="J322" s="110"/>
      <c r="K322" s="116" t="s">
        <v>1879</v>
      </c>
      <c r="L322" s="115" t="s">
        <v>1824</v>
      </c>
      <c r="M322" s="115" t="s">
        <v>1878</v>
      </c>
      <c r="N322" s="112" t="s">
        <v>220</v>
      </c>
      <c r="O322" s="115" t="s">
        <v>1825</v>
      </c>
      <c r="P322" s="115"/>
      <c r="Q322" s="113"/>
      <c r="R322" s="113" t="s">
        <v>1651</v>
      </c>
      <c r="S322" s="115" t="s">
        <v>1840</v>
      </c>
      <c r="T322" s="114" t="s">
        <v>657</v>
      </c>
      <c r="U322" s="115"/>
      <c r="V322" s="93" t="s">
        <v>1720</v>
      </c>
      <c r="W322" s="5"/>
      <c r="X322" s="5"/>
      <c r="Y322" s="5"/>
      <c r="Z322" s="5"/>
      <c r="AA322" s="5"/>
      <c r="AB322" s="5"/>
    </row>
    <row r="323" spans="1:28" ht="85.6" x14ac:dyDescent="0.25">
      <c r="A323" s="108" t="s">
        <v>1833</v>
      </c>
      <c r="B323" s="109"/>
      <c r="C323" s="108" t="s">
        <v>938</v>
      </c>
      <c r="D323" s="109"/>
      <c r="E323" s="109"/>
      <c r="F323" s="109"/>
      <c r="G323" s="109"/>
      <c r="H323" s="109"/>
      <c r="I323" s="109"/>
      <c r="J323" s="116" t="s">
        <v>1741</v>
      </c>
      <c r="K323" s="116"/>
      <c r="L323" s="115" t="s">
        <v>1835</v>
      </c>
      <c r="M323" s="115" t="s">
        <v>1836</v>
      </c>
      <c r="N323" s="112" t="s">
        <v>46</v>
      </c>
      <c r="O323" s="115" t="s">
        <v>1837</v>
      </c>
      <c r="P323" s="115"/>
      <c r="Q323" s="113"/>
      <c r="R323" s="113" t="s">
        <v>1651</v>
      </c>
      <c r="S323" s="115" t="s">
        <v>1838</v>
      </c>
      <c r="T323" s="114" t="s">
        <v>529</v>
      </c>
      <c r="U323" s="115" t="s">
        <v>1923</v>
      </c>
      <c r="V323" s="93" t="s">
        <v>1720</v>
      </c>
      <c r="W323" s="5"/>
      <c r="X323" s="5"/>
      <c r="Y323" s="5"/>
      <c r="Z323" s="5"/>
      <c r="AA323" s="5"/>
      <c r="AB323" s="5"/>
    </row>
    <row r="324" spans="1:28" ht="356.6" x14ac:dyDescent="0.25">
      <c r="A324" s="108" t="s">
        <v>1834</v>
      </c>
      <c r="B324" s="109"/>
      <c r="C324" s="108" t="s">
        <v>938</v>
      </c>
      <c r="D324" s="109"/>
      <c r="E324" s="109"/>
      <c r="F324" s="109"/>
      <c r="G324" s="109"/>
      <c r="H324" s="109"/>
      <c r="I324" s="109"/>
      <c r="J324" s="116" t="s">
        <v>1741</v>
      </c>
      <c r="K324" s="116"/>
      <c r="L324" s="115" t="s">
        <v>1839</v>
      </c>
      <c r="M324" s="115" t="s">
        <v>1880</v>
      </c>
      <c r="N324" s="112" t="s">
        <v>30</v>
      </c>
      <c r="O324" s="115" t="s">
        <v>1881</v>
      </c>
      <c r="P324" s="115"/>
      <c r="Q324" s="113"/>
      <c r="R324" s="113" t="s">
        <v>1653</v>
      </c>
      <c r="S324" s="115" t="s">
        <v>1921</v>
      </c>
      <c r="T324" s="114" t="s">
        <v>261</v>
      </c>
      <c r="U324" s="115"/>
      <c r="V324" s="93" t="s">
        <v>1720</v>
      </c>
      <c r="W324" s="5"/>
      <c r="X324" s="5"/>
      <c r="Y324" s="5"/>
      <c r="Z324" s="5"/>
      <c r="AA324" s="5"/>
      <c r="AB324" s="5"/>
    </row>
    <row r="325" spans="1:28" ht="399.4" x14ac:dyDescent="0.25">
      <c r="A325" s="108" t="s">
        <v>1841</v>
      </c>
      <c r="B325" s="109"/>
      <c r="C325" s="108" t="s">
        <v>938</v>
      </c>
      <c r="D325" s="109"/>
      <c r="E325" s="109"/>
      <c r="F325" s="109"/>
      <c r="G325" s="109"/>
      <c r="H325" s="109"/>
      <c r="I325" s="109"/>
      <c r="J325" s="116" t="s">
        <v>1741</v>
      </c>
      <c r="K325" s="116"/>
      <c r="L325" s="115" t="s">
        <v>1869</v>
      </c>
      <c r="M325" s="115" t="s">
        <v>1870</v>
      </c>
      <c r="N325" s="123" t="s">
        <v>46</v>
      </c>
      <c r="O325" s="115" t="s">
        <v>1871</v>
      </c>
      <c r="P325" s="115"/>
      <c r="Q325" s="113"/>
      <c r="R325" s="113" t="s">
        <v>1651</v>
      </c>
      <c r="S325" s="115"/>
      <c r="T325" s="114" t="s">
        <v>34</v>
      </c>
      <c r="U325" s="115"/>
      <c r="V325" s="93" t="s">
        <v>1720</v>
      </c>
      <c r="W325" s="5"/>
      <c r="X325" s="5"/>
      <c r="Y325" s="5"/>
      <c r="Z325" s="5"/>
      <c r="AA325" s="5"/>
      <c r="AB325" s="5"/>
    </row>
    <row r="326" spans="1:28" ht="128.4" x14ac:dyDescent="0.25">
      <c r="A326" s="108" t="s">
        <v>1842</v>
      </c>
      <c r="B326" s="109"/>
      <c r="C326" s="108" t="s">
        <v>938</v>
      </c>
      <c r="D326" s="109"/>
      <c r="E326" s="109"/>
      <c r="F326" s="109"/>
      <c r="G326" s="109"/>
      <c r="H326" s="109"/>
      <c r="I326" s="109"/>
      <c r="J326" s="110"/>
      <c r="K326" s="116" t="s">
        <v>1882</v>
      </c>
      <c r="L326" s="115" t="s">
        <v>1883</v>
      </c>
      <c r="M326" s="115" t="s">
        <v>1884</v>
      </c>
      <c r="N326" s="112" t="s">
        <v>220</v>
      </c>
      <c r="O326" s="115" t="s">
        <v>1885</v>
      </c>
      <c r="P326" s="115"/>
      <c r="Q326" s="113"/>
      <c r="R326" s="113" t="s">
        <v>1651</v>
      </c>
      <c r="S326" s="115"/>
      <c r="T326" s="114" t="s">
        <v>261</v>
      </c>
      <c r="U326" s="115"/>
      <c r="V326" s="93" t="s">
        <v>1720</v>
      </c>
      <c r="W326" s="5"/>
      <c r="X326" s="5"/>
      <c r="Y326" s="5"/>
      <c r="Z326" s="5"/>
      <c r="AA326" s="5"/>
      <c r="AB326" s="5"/>
    </row>
    <row r="327" spans="1:28" ht="142.65" x14ac:dyDescent="0.25">
      <c r="A327" s="108" t="s">
        <v>1843</v>
      </c>
      <c r="B327" s="109"/>
      <c r="C327" s="108" t="s">
        <v>938</v>
      </c>
      <c r="D327" s="109"/>
      <c r="E327" s="109"/>
      <c r="F327" s="109"/>
      <c r="G327" s="109"/>
      <c r="H327" s="109"/>
      <c r="I327" s="109"/>
      <c r="J327" s="110"/>
      <c r="K327" s="117" t="s">
        <v>1889</v>
      </c>
      <c r="L327" s="115" t="s">
        <v>1888</v>
      </c>
      <c r="M327" s="115" t="s">
        <v>1887</v>
      </c>
      <c r="N327" s="123" t="s">
        <v>30</v>
      </c>
      <c r="O327" s="115" t="s">
        <v>1890</v>
      </c>
      <c r="P327" s="115" t="s">
        <v>1820</v>
      </c>
      <c r="Q327" s="113"/>
      <c r="R327" s="113" t="s">
        <v>1651</v>
      </c>
      <c r="S327" s="115"/>
      <c r="T327" s="114" t="s">
        <v>261</v>
      </c>
      <c r="U327" s="115"/>
      <c r="V327" s="93" t="s">
        <v>1720</v>
      </c>
      <c r="W327" s="5"/>
      <c r="X327" s="5"/>
      <c r="Y327" s="5"/>
      <c r="Z327" s="5"/>
      <c r="AA327" s="5"/>
      <c r="AB327" s="5"/>
    </row>
    <row r="328" spans="1:28" ht="242.5" x14ac:dyDescent="0.25">
      <c r="A328" s="108" t="s">
        <v>1844</v>
      </c>
      <c r="B328" s="109"/>
      <c r="C328" s="108" t="s">
        <v>938</v>
      </c>
      <c r="D328" s="109"/>
      <c r="E328" s="109"/>
      <c r="F328" s="109"/>
      <c r="G328" s="109"/>
      <c r="H328" s="109"/>
      <c r="I328" s="109"/>
      <c r="J328" s="110"/>
      <c r="K328" s="117" t="s">
        <v>1891</v>
      </c>
      <c r="L328" s="115" t="s">
        <v>1892</v>
      </c>
      <c r="M328" s="115" t="s">
        <v>1893</v>
      </c>
      <c r="N328" s="123" t="s">
        <v>30</v>
      </c>
      <c r="O328" s="115" t="s">
        <v>1894</v>
      </c>
      <c r="P328" s="115"/>
      <c r="Q328" s="113"/>
      <c r="R328" s="113" t="s">
        <v>1651</v>
      </c>
      <c r="S328" s="115"/>
      <c r="T328" s="114"/>
      <c r="U328" s="115"/>
      <c r="V328" s="93" t="s">
        <v>1720</v>
      </c>
      <c r="W328" s="5"/>
      <c r="X328" s="5"/>
      <c r="Y328" s="5"/>
      <c r="Z328" s="5"/>
      <c r="AA328" s="5"/>
      <c r="AB328" s="5"/>
    </row>
    <row r="329" spans="1:28" ht="128.4" x14ac:dyDescent="0.25">
      <c r="A329" s="108" t="s">
        <v>1845</v>
      </c>
      <c r="B329" s="109"/>
      <c r="C329" s="108" t="s">
        <v>938</v>
      </c>
      <c r="D329" s="109"/>
      <c r="E329" s="109"/>
      <c r="F329" s="109"/>
      <c r="G329" s="109"/>
      <c r="H329" s="109"/>
      <c r="I329" s="109"/>
      <c r="J329" s="110"/>
      <c r="K329" s="116" t="s">
        <v>1895</v>
      </c>
      <c r="L329" s="115" t="s">
        <v>1896</v>
      </c>
      <c r="M329" s="115" t="s">
        <v>1897</v>
      </c>
      <c r="N329" s="123" t="s">
        <v>220</v>
      </c>
      <c r="O329" s="115" t="s">
        <v>1898</v>
      </c>
      <c r="P329" s="115"/>
      <c r="Q329" s="113"/>
      <c r="R329" s="113" t="s">
        <v>1651</v>
      </c>
      <c r="S329" s="115"/>
      <c r="T329" s="114" t="s">
        <v>261</v>
      </c>
      <c r="U329" s="115"/>
      <c r="V329" s="93" t="s">
        <v>1720</v>
      </c>
      <c r="W329" s="5"/>
      <c r="X329" s="5"/>
      <c r="Y329" s="5"/>
      <c r="Z329" s="5"/>
      <c r="AA329" s="5"/>
      <c r="AB329" s="5"/>
    </row>
    <row r="330" spans="1:28" ht="71.349999999999994" x14ac:dyDescent="0.25">
      <c r="A330" s="108" t="s">
        <v>1846</v>
      </c>
      <c r="B330" s="109"/>
      <c r="C330" s="108" t="s">
        <v>938</v>
      </c>
      <c r="D330" s="109"/>
      <c r="E330" s="109"/>
      <c r="F330" s="109"/>
      <c r="G330" s="109"/>
      <c r="H330" s="109"/>
      <c r="I330" s="109"/>
      <c r="J330" s="110"/>
      <c r="K330" s="116" t="s">
        <v>1899</v>
      </c>
      <c r="L330" s="115" t="s">
        <v>1900</v>
      </c>
      <c r="M330" s="115" t="s">
        <v>1902</v>
      </c>
      <c r="N330" s="112" t="s">
        <v>220</v>
      </c>
      <c r="O330" s="115" t="s">
        <v>1901</v>
      </c>
      <c r="P330" s="115"/>
      <c r="Q330" s="113"/>
      <c r="R330" s="120" t="s">
        <v>1651</v>
      </c>
      <c r="S330" s="115"/>
      <c r="T330" s="114" t="s">
        <v>261</v>
      </c>
      <c r="U330" s="115"/>
      <c r="V330" s="93" t="s">
        <v>1720</v>
      </c>
      <c r="W330" s="5"/>
      <c r="X330" s="5"/>
      <c r="Y330" s="5"/>
      <c r="Z330" s="5"/>
      <c r="AA330" s="5"/>
      <c r="AB330" s="5"/>
    </row>
    <row r="331" spans="1:28" ht="57.1" x14ac:dyDescent="0.25">
      <c r="A331" s="108" t="s">
        <v>1872</v>
      </c>
      <c r="B331" s="109"/>
      <c r="C331" s="108" t="s">
        <v>938</v>
      </c>
      <c r="D331" s="109"/>
      <c r="E331" s="109"/>
      <c r="F331" s="109"/>
      <c r="G331" s="109"/>
      <c r="H331" s="109"/>
      <c r="I331" s="109"/>
      <c r="J331" s="110"/>
      <c r="K331" s="116" t="s">
        <v>1903</v>
      </c>
      <c r="L331" s="115" t="s">
        <v>1904</v>
      </c>
      <c r="M331" s="115" t="s">
        <v>1905</v>
      </c>
      <c r="N331" s="112" t="s">
        <v>220</v>
      </c>
      <c r="O331" s="115" t="s">
        <v>1906</v>
      </c>
      <c r="P331" s="115"/>
      <c r="Q331" s="113"/>
      <c r="R331" s="113" t="s">
        <v>1651</v>
      </c>
      <c r="S331" s="115"/>
      <c r="T331" s="114"/>
      <c r="U331" s="115"/>
      <c r="V331" s="93" t="s">
        <v>1720</v>
      </c>
      <c r="W331" s="5"/>
      <c r="X331" s="5"/>
      <c r="Y331" s="5"/>
      <c r="Z331" s="5"/>
      <c r="AA331" s="5"/>
      <c r="AB331" s="5"/>
    </row>
    <row r="332" spans="1:28" ht="57.1" x14ac:dyDescent="0.25">
      <c r="A332" s="108" t="s">
        <v>1873</v>
      </c>
      <c r="B332" s="109"/>
      <c r="C332" s="108" t="s">
        <v>938</v>
      </c>
      <c r="D332" s="109"/>
      <c r="E332" s="109"/>
      <c r="F332" s="109"/>
      <c r="G332" s="109"/>
      <c r="H332" s="109"/>
      <c r="I332" s="109"/>
      <c r="J332" s="110"/>
      <c r="K332" s="117" t="s">
        <v>1907</v>
      </c>
      <c r="L332" s="115" t="s">
        <v>1908</v>
      </c>
      <c r="M332" s="115" t="s">
        <v>1909</v>
      </c>
      <c r="N332" s="112" t="s">
        <v>30</v>
      </c>
      <c r="O332" s="115" t="s">
        <v>1910</v>
      </c>
      <c r="P332" s="115" t="s">
        <v>1738</v>
      </c>
      <c r="Q332" s="113"/>
      <c r="R332" s="113" t="s">
        <v>1651</v>
      </c>
      <c r="S332" s="115"/>
      <c r="T332" s="114" t="s">
        <v>261</v>
      </c>
      <c r="U332" s="115"/>
      <c r="V332" s="93" t="s">
        <v>1720</v>
      </c>
      <c r="W332" s="5"/>
      <c r="X332" s="5"/>
      <c r="Y332" s="5"/>
      <c r="Z332" s="5"/>
      <c r="AA332" s="5"/>
      <c r="AB332" s="5"/>
    </row>
    <row r="333" spans="1:28" ht="128.4" x14ac:dyDescent="0.25">
      <c r="A333" s="108" t="s">
        <v>1874</v>
      </c>
      <c r="B333" s="109"/>
      <c r="C333" s="108" t="s">
        <v>938</v>
      </c>
      <c r="D333" s="109"/>
      <c r="E333" s="109"/>
      <c r="F333" s="109"/>
      <c r="G333" s="109"/>
      <c r="H333" s="109"/>
      <c r="I333" s="109"/>
      <c r="J333" s="110"/>
      <c r="K333" s="116" t="s">
        <v>1911</v>
      </c>
      <c r="L333" s="115" t="s">
        <v>1912</v>
      </c>
      <c r="M333" s="115" t="s">
        <v>1928</v>
      </c>
      <c r="N333" s="112" t="s">
        <v>220</v>
      </c>
      <c r="O333" s="115" t="s">
        <v>1913</v>
      </c>
      <c r="P333" s="115"/>
      <c r="Q333" s="113"/>
      <c r="R333" s="113" t="s">
        <v>1651</v>
      </c>
      <c r="S333" s="115"/>
      <c r="T333" s="114" t="s">
        <v>261</v>
      </c>
      <c r="U333" s="115"/>
      <c r="V333" s="93" t="s">
        <v>1720</v>
      </c>
      <c r="W333" s="5"/>
      <c r="X333" s="5"/>
      <c r="Y333" s="5"/>
      <c r="Z333" s="5"/>
      <c r="AA333" s="5"/>
      <c r="AB333" s="5"/>
    </row>
    <row r="334" spans="1:28" ht="99.85" x14ac:dyDescent="0.25">
      <c r="A334" s="108" t="s">
        <v>1875</v>
      </c>
      <c r="B334" s="109"/>
      <c r="C334" s="108" t="s">
        <v>938</v>
      </c>
      <c r="D334" s="109"/>
      <c r="E334" s="109"/>
      <c r="F334" s="109"/>
      <c r="G334" s="109"/>
      <c r="H334" s="109"/>
      <c r="I334" s="109"/>
      <c r="J334" s="110"/>
      <c r="K334" s="116" t="s">
        <v>1886</v>
      </c>
      <c r="L334" s="115" t="s">
        <v>1914</v>
      </c>
      <c r="M334" s="115" t="s">
        <v>1915</v>
      </c>
      <c r="N334" s="112" t="s">
        <v>46</v>
      </c>
      <c r="O334" s="115" t="s">
        <v>1929</v>
      </c>
      <c r="P334" s="115"/>
      <c r="Q334" s="113"/>
      <c r="R334" s="113" t="s">
        <v>1651</v>
      </c>
      <c r="S334" s="115"/>
      <c r="T334" s="114" t="s">
        <v>34</v>
      </c>
      <c r="U334" s="115"/>
      <c r="V334" s="93" t="s">
        <v>1720</v>
      </c>
      <c r="W334" s="5"/>
      <c r="X334" s="5"/>
      <c r="Y334" s="5"/>
      <c r="Z334" s="5"/>
      <c r="AA334" s="5"/>
      <c r="AB334" s="5"/>
    </row>
    <row r="335" spans="1:28" ht="313.85000000000002" x14ac:dyDescent="0.25">
      <c r="A335" s="108" t="s">
        <v>1876</v>
      </c>
      <c r="B335" s="109"/>
      <c r="C335" s="108" t="s">
        <v>938</v>
      </c>
      <c r="D335" s="109"/>
      <c r="E335" s="109"/>
      <c r="F335" s="109"/>
      <c r="G335" s="109"/>
      <c r="H335" s="109"/>
      <c r="I335" s="109"/>
      <c r="J335" s="116" t="s">
        <v>1741</v>
      </c>
      <c r="K335" s="116"/>
      <c r="L335" s="115" t="s">
        <v>1927</v>
      </c>
      <c r="M335" s="115" t="s">
        <v>1916</v>
      </c>
      <c r="N335" s="112" t="s">
        <v>46</v>
      </c>
      <c r="O335" s="115" t="s">
        <v>1917</v>
      </c>
      <c r="P335" s="115"/>
      <c r="Q335" s="113"/>
      <c r="R335" s="113" t="s">
        <v>1651</v>
      </c>
      <c r="S335" s="115"/>
      <c r="T335" s="114" t="s">
        <v>34</v>
      </c>
      <c r="U335" s="115"/>
      <c r="V335" s="93" t="s">
        <v>1720</v>
      </c>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1024">
    <cfRule type="expression" dxfId="16" priority="12">
      <formula>$R2="Processed"</formula>
    </cfRule>
    <cfRule type="expression" dxfId="15" priority="13">
      <formula>$R2="Update proposed"</formula>
    </cfRule>
    <cfRule type="expression" dxfId="14" priority="14">
      <formula>$R2="Further action needed"</formula>
    </cfRule>
    <cfRule type="expression" dxfId="13" priority="15">
      <formula>$R2="Disagreed by reviewer"</formula>
    </cfRule>
    <cfRule type="expression" dxfId="12" priority="16">
      <formula>$R2="Implemented"</formula>
    </cfRule>
    <cfRule type="expression" dxfId="11" priority="17">
      <formula>$R2="Controversial"</formula>
    </cfRule>
    <cfRule type="expression" dxfId="10" priority="18">
      <formula>$R2="Closed by related RID"</formula>
    </cfRule>
    <cfRule type="expression" dxfId="9" priority="20">
      <formula>$R2="Implemented in BB"</formula>
    </cfRule>
    <cfRule type="expression" dxfId="8" priority="21">
      <formula>$R2="No change"</formula>
    </cfRule>
  </conditionalFormatting>
  <conditionalFormatting sqref="N303:N335">
    <cfRule type="expression" dxfId="7" priority="6">
      <formula>$R303="No change"</formula>
    </cfRule>
  </conditionalFormatting>
  <conditionalFormatting sqref="Q303:R335">
    <cfRule type="expression" dxfId="6" priority="1">
      <formula>$R303="No change"</formula>
    </cfRule>
  </conditionalFormatting>
  <conditionalFormatting sqref="T303:T335">
    <cfRule type="expression" dxfId="5" priority="3">
      <formula>$R303="No change"</formula>
    </cfRule>
  </conditionalFormatting>
  <conditionalFormatting sqref="V2:V335">
    <cfRule type="cellIs" dxfId="4" priority="7" operator="equal">
      <formula>"Open"</formula>
    </cfRule>
    <cfRule type="cellIs" dxfId="3" priority="8" operator="equal">
      <formula>"Proposed for closure"</formula>
    </cfRule>
    <cfRule type="cellIs" dxfId="2" priority="9" operator="equal">
      <formula>"Accepted by reviewer"</formula>
    </cfRule>
    <cfRule type="cellIs" dxfId="1" priority="10" operator="equal">
      <formula>"Rejected by reviewer"</formula>
    </cfRule>
    <cfRule type="cellIs" dxfId="0" priority="11"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T2:T335</xm:sqref>
        </x14:dataValidation>
        <x14:dataValidation type="list" allowBlank="1" showErrorMessage="1" xr:uid="{00000000-0002-0000-0000-000001000000}">
          <x14:formula1>
            <xm:f>options!$A$2:$A$4</xm:f>
          </x14:formula1>
          <xm:sqref>N2:N335</xm:sqref>
        </x14:dataValidation>
        <x14:dataValidation type="list" allowBlank="1" showErrorMessage="1" xr:uid="{00000000-0002-0000-0000-000002000000}">
          <x14:formula1>
            <xm:f>options!$B$2:$B$4</xm:f>
          </x14:formula1>
          <xm:sqref>Q2:Q335</xm:sqref>
        </x14:dataValidation>
        <x14:dataValidation type="list" allowBlank="1" showErrorMessage="1" xr:uid="{00000000-0002-0000-0000-000003000000}">
          <x14:formula1>
            <xm:f>options!$D$2:$D$10</xm:f>
          </x14:formula1>
          <xm:sqref>R336:R1025</xm:sqref>
        </x14:dataValidation>
        <x14:dataValidation type="list" allowBlank="1" showErrorMessage="1" xr:uid="{B88059E5-116F-4F99-A370-79B86CE36B0F}">
          <x14:formula1>
            <xm:f>options!$D$2:$D$11</xm:f>
          </x14:formula1>
          <xm:sqref>R2:R335</xm:sqref>
        </x14:dataValidation>
        <x14:dataValidation type="list" allowBlank="1" showInputMessage="1" showErrorMessage="1" xr:uid="{CB284839-B45D-4895-9FC5-C91183B05036}">
          <x14:formula1>
            <xm:f>options!$E$2:$E$6</xm:f>
          </x14:formula1>
          <xm:sqref>V2:V335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211</v>
      </c>
    </row>
    <row r="2" spans="1:2" x14ac:dyDescent="0.25">
      <c r="A2" s="68" t="s">
        <v>259</v>
      </c>
      <c r="B2" s="76">
        <f>COUNTIF(RIDs!R2:R1020, "=Implemented in BB")</f>
        <v>55</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1</v>
      </c>
    </row>
    <row r="6" spans="1:2" x14ac:dyDescent="0.25">
      <c r="A6" s="12" t="s">
        <v>1651</v>
      </c>
      <c r="B6" s="78">
        <f>COUNTIF(RIDs!R2:R1020, "=Update proposed")</f>
        <v>16</v>
      </c>
    </row>
    <row r="7" spans="1:2" x14ac:dyDescent="0.25">
      <c r="A7" s="12" t="s">
        <v>1649</v>
      </c>
      <c r="B7" s="77">
        <f>COUNTIF(RIDs!R2:R1020, "=Further action needed")</f>
        <v>0</v>
      </c>
    </row>
    <row r="8" spans="1:2" x14ac:dyDescent="0.25">
      <c r="A8" s="12" t="s">
        <v>1653</v>
      </c>
      <c r="B8" s="77">
        <f>COUNTIF(RIDs!R2:R1020, "=Controversial")</f>
        <v>1</v>
      </c>
    </row>
    <row r="9" spans="1:2" x14ac:dyDescent="0.25">
      <c r="A9" s="12" t="s">
        <v>1650</v>
      </c>
      <c r="B9" s="77">
        <f>COUNTIF(RIDs!R2:R1020, "=Disagreed by reviewer")</f>
        <v>0</v>
      </c>
    </row>
    <row r="10" spans="1:2" x14ac:dyDescent="0.25">
      <c r="B10" s="75">
        <f>SUM(B1:B9)</f>
        <v>334</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2025-04-22T07:24:47Z</dcterms:modified>
</cp:coreProperties>
</file>