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4 POST AR UPDATES/"/>
    </mc:Choice>
  </mc:AlternateContent>
  <xr:revisionPtr revIDLastSave="833" documentId="11_A05707E45C440EC90FCC34ED66A4F6A9C3FBA0C1" xr6:coauthVersionLast="47" xr6:coauthVersionMax="47" xr10:uidLastSave="{F2E6CD25-8546-482C-9FAB-D79CDDCC52CB}"/>
  <bookViews>
    <workbookView xWindow="1522" yWindow="1522" windowWidth="35049" windowHeight="13829" xr2:uid="{00000000-000D-0000-FFFF-FFFF00000000}"/>
  </bookViews>
  <sheets>
    <sheet name="RIDs" sheetId="1" r:id="rId1"/>
    <sheet name="options" sheetId="2" r:id="rId2"/>
    <sheet name="Progress" sheetId="3" r:id="rId3"/>
  </sheets>
  <definedNames>
    <definedName name="_xlnm._FilterDatabase" localSheetId="0" hidden="1">RIDs!$A$1:$U$302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<sst xmlns="http://schemas.openxmlformats.org/spreadsheetml/2006/main" count="5655" uniqueCount="1826">
  <si>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</si>
  <si>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</si>
  <si>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</si>
  <si>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</si>
  <si>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</si>
  <si>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</si>
  <si>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</si>
  <si>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</si>
  <si>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</si>
  <si>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</si>
  <si>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</si>
  <si>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</si>
  <si>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</si>
  <si>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</si>
  <si>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</si>
  <si>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</si>
  <si>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</si>
  <si>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</si>
  <si>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</si>
  <si>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</si>
  <si>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</si>
  <si>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</si>
  <si>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</si>
  <si>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</si>
  <si>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</si>
  <si>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</si>
  <si>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</si>
  <si>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</si>
  <si>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</si>
  <si>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</si>
  <si>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</si>
  <si>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</si>
  <si>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</si>
  <si>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</si>
  <si>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</si>
  <si>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</si>
  <si>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</si>
  <si>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</si>
  <si>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</si>
  <si>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</si>
  <si>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</si>
  <si>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</si>
  <si>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</si>
  <si>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</si>
  <si>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</si>
  <si>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</si>
  <si>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</si>
  <si>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</si>
  <si>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</si>
  <si>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</si>
  <si>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</si>
  <si>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</si>
  <si>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</si>
  <si>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</si>
  <si>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</si>
  <si>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</si>
  <si>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</si>
  <si>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</si>
  <si>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</si>
  <si>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</si>
  <si>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</si>
  <si>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</si>
  <si>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</si>
  <si>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</si>
  <si>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</si>
  <si>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</si>
  <si>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</si>
  <si>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</si>
  <si>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</si>
  <si>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</si>
  <si>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</si>
  <si>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</si>
  <si>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</si>
  <si>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</si>
  <si>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</si>
  <si>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</si>
  <si>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</si>
  <si>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</si>
  <si>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</si>
  <si>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</si>
  <si>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</si>
  <si>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</si>
  <si>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</si>
  <si>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</si>
  <si>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</si>
  <si>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</si>
  <si>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</si>
  <si>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</si>
  <si>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</si>
  <si>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</si>
  <si>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</si>
  <si>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</si>
  <si>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</si>
  <si>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</si>
  <si>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</si>
  <si>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</si>
  <si>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</si>
  <si>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</si>
  <si>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</si>
  <si>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</si>
  <si>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</si>
  <si>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</si>
  <si>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</si>
  <si>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</si>
  <si>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</si>
  <si>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</si>
  <si>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</si>
  <si>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</si>
  <si>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</si>
  <si>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</si>
  <si>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</si>
  <si>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</si>
  <si>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</si>
  <si>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</si>
  <si>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</si>
  <si>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</si>
  <si>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</si>
  <si>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</si>
  <si>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</si>
  <si>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</si>
  <si>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</si>
  <si>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</si>
  <si>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</si>
  <si>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</si>
  <si>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</si>
  <si>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</si>
  <si>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</si>
  <si>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</si>
  <si>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</si>
  <si>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</si>
  <si>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</si>
  <si>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</si>
  <si>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</si>
  <si>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</si>
  <si>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</si>
  <si>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</si>
  <si>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</si>
  <si>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</si>
  <si>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</si>
  <si>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</si>
  <si>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</si>
  <si>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</si>
  <si>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</si>
  <si>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</si>
  <si>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</si>
  <si>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</si>
  <si>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</si>
  <si>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</si>
  <si>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</si>
  <si>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</si>
  <si>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</si>
  <si>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</si>
  <si>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</si>
  <si>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</si>
  <si>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</si>
  <si>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</si>
  <si>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</si>
  <si>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</si>
  <si>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</si>
  <si>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</si>
  <si>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</si>
  <si>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</si>
  <si>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</si>
  <si>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</si>
  <si>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</si>
  <si>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</si>
  <si>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</si>
  <si>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</si>
  <si>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</si>
  <si>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</si>
  <si>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</si>
  <si>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</si>
  <si>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</si>
  <si>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</si>
  <si>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</si>
  <si>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</si>
  <si>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</si>
  <si>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</si>
  <si>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</si>
  <si>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</si>
  <si>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</si>
  <si>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</si>
  <si>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</si>
  <si>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</si>
  <si>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</si>
  <si>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</si>
  <si>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</si>
  <si>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</si>
  <si>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</si>
  <si>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</si>
  <si>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</si>
  <si>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</si>
  <si>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</si>
  <si>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</si>
  <si>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</si>
  <si>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</si>
  <si>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</si>
  <si>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</si>
  <si>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</si>
  <si>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</si>
  <si>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</si>
  <si>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</si>
  <si>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</si>
  <si>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</si>
  <si>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</si>
  <si>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</si>
  <si>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</si>
  <si>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</si>
  <si>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</si>
  <si>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</si>
  <si>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</si>
  <si>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</si>
  <si>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</si>
  <si>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</si>
  <si>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</si>
  <si>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</si>
  <si>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</si>
  <si>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</si>
  <si>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</si>
  <si>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</si>
  <si>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</si>
  <si>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</si>
  <si>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</si>
  <si>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</si>
  <si>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</si>
  <si>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</si>
  <si>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</si>
  <si>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</si>
  <si>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</si>
  <si>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</si>
  <si>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</si>
  <si>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</si>
  <si>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</si>
  <si>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</si>
  <si>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</si>
  <si>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</si>
  <si>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</si>
  <si>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</si>
  <si>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</si>
  <si>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</si>
  <si>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</si>
  <si>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</si>
  <si>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</si>
  <si>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</si>
  <si>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</si>
  <si>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</si>
  <si>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</si>
  <si>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</si>
  <si>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</si>
  <si>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</si>
  <si>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</si>
  <si>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</si>
  <si>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</si>
  <si>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</si>
  <si>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</si>
  <si>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</si>
  <si>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</si>
  <si>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</si>
  <si>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</si>
  <si>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</si>
  <si>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</si>
  <si>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</si>
  <si>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</si>
  <si>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</si>
  <si>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</si>
  <si>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</si>
  <si>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</si>
  <si>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</si>
  <si>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</si>
  <si>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</si>
  <si>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</si>
  <si>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</si>
  <si>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</si>
  <si>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</si>
  <si>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</si>
  <si>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</si>
  <si>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</si>
  <si>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</si>
  <si>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</si>
  <si>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</si>
  <si>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</si>
  <si>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</si>
  <si>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</si>
  <si>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</si>
  <si>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</si>
  <si>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</si>
  <si>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</si>
  <si>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</si>
  <si>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</si>
  <si>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</si>
  <si>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</si>
  <si>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</si>
  <si>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</si>
  <si>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</si>
  <si>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</si>
  <si>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</si>
  <si>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</si>
  <si>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</si>
  <si>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</si>
  <si>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</si>
  <si>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</si>
  <si>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</si>
  <si>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</si>
  <si>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</si>
  <si>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</si>
  <si>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</si>
  <si>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</si>
  <si>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</si>
  <si>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</si>
  <si>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</si>
  <si>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</si>
  <si>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</si>
  <si>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</si>
  <si>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</si>
  <si>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</si>
  <si>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</si>
  <si>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</si>
  <si>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</si>
  <si>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</si>
  <si>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</si>
  <si>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</si>
  <si>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</si>
  <si>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</si>
  <si>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</si>
  <si>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</si>
  <si>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</si>
  <si>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</si>
  <si>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</si>
  <si>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</si>
  <si>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</si>
  <si>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</si>
  <si>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</si>
  <si>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</si>
  <si>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</si>
  <si>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</si>
  <si>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</si>
  <si>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</si>
  <si>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</si>
  <si>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</si>
  <si>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</si>
  <si>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</si>
  <si>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</si>
  <si>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</si>
  <si>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</si>
  <si>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</si>
  <si>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</si>
  <si>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</si>
  <si>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</si>
  <si>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</si>
  <si>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</si>
  <si>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</si>
  <si>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</si>
  <si>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</si>
  <si>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</si>
  <si>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</si>
  <si>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</si>
  <si>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</si>
  <si>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</si>
  <si>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</si>
  <si>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</si>
  <si>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</si>
  <si>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</si>
  <si>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</si>
  <si>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</si>
  <si>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</si>
  <si>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</si>
  <si>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</si>
  <si>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</si>
  <si>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</si>
  <si>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</si>
  <si>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</si>
  <si>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</si>
  <si>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</si>
  <si>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</si>
  <si>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</si>
  <si>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</si>
  <si>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</si>
  <si>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</si>
  <si>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</si>
  <si>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</si>
  <si>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</si>
  <si>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</si>
  <si>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</si>
  <si>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</si>
  <si>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</si>
  <si>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</si>
  <si>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</si>
  <si>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</si>
  <si>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</si>
  <si>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</si>
  <si>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</si>
  <si>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</si>
  <si>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</si>
  <si>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</si>
  <si>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</si>
  <si>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</si>
  <si>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</si>
  <si>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</si>
  <si>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</si>
  <si>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</si>
  <si>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</si>
  <si>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</si>
  <si>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</si>
  <si>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</si>
  <si>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</si>
  <si>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</si>
  <si>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</si>
  <si>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</si>
  <si>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</si>
  <si>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</si>
  <si>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</si>
  <si>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</si>
  <si>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</si>
  <si>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</si>
  <si>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</si>
  <si>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</si>
  <si>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</si>
  <si>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</si>
  <si>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</si>
  <si>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</si>
  <si>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</si>
  <si>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</si>
  <si>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</si>
  <si>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</si>
  <si>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</si>
  <si>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</si>
  <si>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</si>
  <si>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</si>
  <si>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</si>
  <si>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</si>
  <si>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</si>
  <si>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</si>
  <si>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</si>
  <si>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</si>
  <si>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</si>
  <si>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</si>
  <si>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</si>
  <si>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</si>
  <si>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</si>
  <si>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</si>
  <si>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</si>
  <si>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</si>
  <si>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</si>
  <si>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</si>
  <si>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</si>
  <si>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</si>
  <si>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</si>
  <si>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</si>
  <si>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</si>
  <si>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</si>
  <si>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</si>
  <si>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</si>
  <si>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</si>
  <si>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</si>
  <si>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</si>
  <si>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</si>
  <si>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</si>
  <si>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</si>
  <si>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</si>
  <si>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</si>
  <si>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</si>
  <si>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</si>
  <si>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</si>
  <si>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</si>
  <si>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</si>
  <si>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</si>
  <si>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</si>
  <si>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</si>
  <si>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</si>
  <si>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</si>
  <si>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</si>
  <si>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</si>
  <si>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</si>
  <si>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</si>
  <si>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</si>
  <si>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</si>
  <si>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</si>
  <si>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</si>
  <si>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</si>
  <si>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</si>
  <si>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</si>
  <si>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</si>
  <si>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</si>
  <si>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</si>
  <si>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</si>
  <si>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</si>
  <si>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</si>
  <si>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</si>
  <si>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</si>
  <si>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</si>
  <si>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</si>
  <si>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</si>
  <si>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</si>
  <si>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</si>
  <si>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</si>
  <si>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</si>
  <si>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</si>
  <si>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</si>
  <si>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</si>
  <si>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</si>
  <si>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</si>
  <si>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</si>
  <si>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</si>
  <si>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</si>
  <si>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</si>
  <si>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</si>
  <si>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</si>
  <si>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</si>
  <si>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</si>
  <si>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</si>
  <si>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</si>
  <si>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</si>
  <si>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</si>
  <si>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</si>
  <si>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</si>
  <si>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</si>
  <si>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</si>
  <si>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</si>
  <si>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</si>
  <si>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</si>
  <si>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</si>
  <si>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</si>
  <si>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</si>
  <si>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</si>
  <si>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</si>
  <si>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</si>
  <si>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</si>
  <si>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</si>
  <si>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</si>
  <si>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</si>
  <si>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</si>
  <si>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</si>
  <si>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</si>
  <si>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</si>
  <si>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</si>
  <si>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</si>
  <si>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</si>
  <si>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</si>
  <si>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</si>
  <si>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</si>
  <si>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</si>
  <si>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</si>
  <si>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</si>
  <si>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</si>
  <si>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</si>
  <si>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</si>
  <si>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</si>
  <si>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</si>
  <si>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</si>
  <si>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</si>
  <si>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</si>
  <si>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</si>
  <si>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</si>
  <si>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</si>
  <si>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</si>
  <si>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</si>
  <si>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</si>
  <si>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</si>
  <si>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</si>
  <si>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</si>
  <si>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</si>
  <si>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</si>
  <si>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</si>
  <si>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</si>
  <si>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</si>
  <si>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</si>
  <si>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</si>
  <si>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</si>
  <si>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</si>
  <si>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</si>
  <si>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</si>
  <si>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</si>
  <si>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</si>
  <si>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</si>
  <si>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</si>
  <si>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</si>
  <si>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</si>
  <si>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</si>
  <si>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</si>
  <si>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</si>
  <si>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</si>
  <si>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</si>
  <si>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</si>
  <si>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</si>
  <si>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</si>
  <si>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</si>
  <si>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</si>
  <si>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</si>
  <si>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</si>
  <si>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</si>
  <si>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</si>
  <si>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</si>
  <si>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</si>
  <si>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</si>
  <si>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</si>
  <si>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</si>
  <si>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</si>
  <si>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</si>
  <si>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</si>
  <si>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</si>
  <si>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</si>
  <si>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</si>
  <si>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</si>
  <si>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</si>
  <si>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</si>
  <si>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</si>
  <si>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</si>
  <si>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</si>
  <si>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</si>
  <si>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</si>
  <si>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</si>
  <si>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</si>
  <si>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</si>
  <si>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</si>
  <si>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</si>
  <si>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</si>
  <si>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</si>
  <si>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</si>
  <si>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</si>
  <si>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</si>
  <si>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</si>
  <si>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</si>
  <si>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</si>
  <si>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</si>
  <si>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</si>
  <si>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</si>
  <si>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</si>
  <si>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</si>
  <si>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</si>
  <si>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</si>
  <si>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</si>
  <si>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</si>
  <si>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</si>
  <si>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</si>
  <si>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</si>
  <si>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</si>
  <si>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</si>
  <si>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</si>
  <si>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</si>
  <si>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</si>
  <si>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</si>
  <si>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</si>
  <si>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</si>
  <si>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</si>
  <si>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</si>
  <si>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</si>
  <si>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</si>
  <si>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</si>
  <si>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</si>
  <si>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</si>
  <si>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</si>
  <si>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</si>
  <si>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</si>
  <si>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</si>
  <si>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</si>
  <si>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</si>
  <si>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</si>
  <si>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</si>
  <si>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</si>
  <si>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</si>
  <si>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</si>
  <si>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</si>
  <si>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</si>
  <si>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</si>
  <si>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</si>
  <si>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</si>
  <si>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</si>
  <si>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</si>
  <si>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</si>
  <si>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</si>
  <si>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</si>
  <si>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</si>
  <si>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</si>
  <si>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</si>
  <si>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</si>
  <si>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</si>
  <si>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</si>
  <si>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</si>
  <si>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</si>
  <si>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</si>
  <si>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</si>
  <si>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</si>
  <si>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</si>
  <si>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</si>
  <si>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</si>
  <si>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</si>
  <si>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</si>
  <si>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</si>
  <si>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</si>
  <si>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</si>
  <si>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</si>
  <si>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</si>
  <si>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</si>
  <si>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</si>
  <si>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</si>
  <si>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</si>
  <si>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</si>
  <si>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</si>
  <si>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</si>
  <si>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</si>
  <si>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</si>
  <si>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</si>
  <si>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</si>
  <si>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</si>
  <si>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</si>
  <si>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</si>
  <si>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</si>
  <si>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</si>
  <si>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</si>
  <si>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</si>
  <si>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</si>
  <si>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</si>
  <si>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</si>
  <si>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</si>
  <si>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</si>
  <si>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</si>
  <si>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</si>
  <si>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</si>
  <si>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</si>
  <si>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</si>
  <si>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</si>
  <si>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</si>
  <si>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</si>
  <si>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</si>
  <si>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</si>
  <si>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</si>
  <si>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</si>
  <si>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</si>
  <si>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</si>
  <si>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</si>
  <si>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</si>
  <si>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</si>
  <si>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</si>
  <si>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</si>
  <si>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</si>
  <si>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</si>
  <si>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</si>
  <si>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</si>
  <si>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</si>
  <si>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</si>
  <si>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</si>
  <si>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</si>
  <si>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</si>
  <si>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</si>
  <si>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</si>
  <si>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</si>
  <si>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</si>
  <si>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</si>
  <si>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</si>
  <si>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</si>
  <si>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</si>
  <si>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</si>
  <si>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</si>
  <si>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</si>
  <si>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</si>
  <si>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</si>
  <si>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</si>
  <si>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</si>
  <si>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</si>
  <si>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</si>
  <si>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</si>
  <si>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</si>
  <si>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</si>
  <si>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</si>
  <si>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</si>
  <si>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</si>
  <si>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</si>
  <si>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</si>
  <si>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</si>
  <si>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</si>
  <si>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</si>
  <si>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</si>
  <si>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</si>
  <si>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</si>
  <si>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</si>
  <si>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</si>
  <si>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</si>
  <si>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</si>
  <si>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</si>
  <si>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</si>
  <si>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</si>
  <si>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</si>
  <si>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</si>
  <si>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</si>
  <si>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</si>
  <si>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</si>
  <si>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</si>
  <si>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</si>
  <si>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</si>
  <si>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</si>
  <si>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</si>
  <si>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</si>
  <si>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</si>
  <si>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</si>
  <si>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</si>
  <si>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</si>
  <si>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</si>
  <si>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</si>
  <si>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</si>
  <si>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</si>
  <si>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</si>
  <si>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</si>
  <si>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</si>
  <si>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</si>
  <si>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</si>
  <si>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</si>
  <si>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</si>
  <si>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</si>
  <si>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</si>
  <si>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</si>
  <si>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</si>
  <si>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</si>
  <si>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</si>
  <si>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</si>
  <si>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</si>
  <si>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</si>
  <si>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</si>
  <si>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</si>
  <si>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</si>
  <si>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</si>
  <si>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</si>
  <si>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</si>
  <si>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</si>
  <si>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</si>
  <si>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</si>
  <si>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</si>
  <si>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</si>
  <si>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</si>
  <si>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</si>
  <si>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</si>
  <si>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</si>
  <si>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</si>
  <si>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</si>
  <si>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</si>
  <si>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</si>
  <si>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</si>
  <si>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</si>
  <si>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</si>
  <si>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</si>
  <si>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</si>
  <si>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</si>
  <si>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</si>
  <si>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</si>
  <si>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</si>
  <si>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</si>
  <si>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</si>
  <si>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</si>
  <si>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</si>
  <si>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</si>
  <si>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</si>
  <si>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</si>
  <si>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</si>
  <si>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</si>
  <si>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</si>
  <si>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</si>
  <si>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</si>
  <si>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</si>
  <si>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</si>
  <si>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</si>
  <si>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</si>
  <si>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</si>
  <si>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</si>
  <si>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</si>
  <si>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</si>
  <si>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</si>
  <si>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</si>
  <si>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</si>
  <si>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</si>
  <si>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</si>
  <si>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</si>
  <si>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</si>
  <si>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</si>
  <si>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</si>
  <si>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</si>
  <si>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</si>
  <si>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</si>
  <si>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</si>
  <si>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</si>
  <si>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</si>
  <si>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</si>
  <si>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</si>
  <si>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</si>
  <si>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</si>
  <si>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</si>
  <si>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</si>
  <si>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</si>
  <si>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</si>
  <si>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</si>
  <si>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</si>
  <si>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</si>
  <si>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</si>
  <si>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</si>
  <si>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</si>
  <si>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</si>
  <si>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</si>
  <si>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</si>
  <si>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</si>
  <si>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</si>
  <si>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</si>
  <si>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</si>
  <si>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</si>
  <si>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</si>
  <si>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</si>
  <si>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</si>
  <si>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</si>
  <si>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</si>
  <si>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</si>
  <si>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</si>
  <si>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</si>
  <si>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</si>
  <si>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</si>
  <si>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</si>
  <si>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</si>
  <si>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</si>
  <si>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</si>
  <si>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</si>
  <si>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</si>
  <si>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</si>
  <si>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</si>
  <si>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</si>
  <si>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</si>
  <si>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</si>
  <si>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</si>
  <si>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</si>
  <si>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</si>
  <si>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</si>
  <si>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</si>
  <si>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</si>
  <si>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</si>
  <si>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</si>
  <si>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</si>
  <si>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</si>
  <si>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</si>
  <si>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</si>
  <si>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</si>
  <si>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</si>
  <si>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</si>
  <si>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</si>
  <si>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</si>
  <si>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</si>
  <si>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</si>
  <si>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</si>
  <si>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</si>
  <si>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</si>
  <si>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</si>
  <si>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</si>
  <si>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</si>
  <si>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</si>
  <si>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</si>
  <si>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</si>
  <si>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</si>
  <si>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</si>
  <si>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</si>
  <si>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</si>
  <si>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</si>
  <si>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</si>
  <si>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</si>
  <si>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</si>
  <si>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</si>
  <si>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</si>
  <si>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</si>
  <si>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</si>
  <si>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</si>
  <si>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</si>
  <si>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</si>
  <si>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</si>
  <si>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</si>
  <si>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</si>
  <si>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</si>
  <si>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</si>
  <si>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</si>
  <si>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</si>
  <si>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</si>
  <si>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</si>
  <si>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</si>
  <si>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</si>
  <si>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</si>
  <si>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</si>
  <si>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</si>
  <si>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</si>
  <si>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</si>
  <si>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</si>
  <si>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</si>
  <si>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</si>
  <si>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</si>
  <si>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</si>
  <si>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</si>
  <si>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</si>
  <si>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</si>
  <si>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</si>
  <si>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</si>
  <si>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</si>
  <si>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</si>
  <si>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</si>
  <si>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</si>
  <si>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</si>
  <si>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</si>
  <si>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</si>
  <si>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</si>
  <si>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</si>
  <si>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</si>
  <si>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</si>
  <si>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</si>
  <si>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</si>
  <si>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</si>
  <si>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</si>
  <si>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</si>
  <si>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</si>
  <si>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</si>
  <si>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</si>
  <si>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</si>
  <si>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</si>
  <si>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</si>
  <si>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</si>
  <si>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</si>
  <si>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</si>
  <si>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</si>
  <si>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</si>
  <si>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</si>
  <si>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</si>
  <si>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</si>
  <si>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</si>
  <si>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</si>
  <si>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</si>
  <si>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</si>
  <si>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</si>
  <si>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</si>
  <si>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</si>
  <si>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</si>
  <si>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</si>
  <si>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</si>
  <si>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</si>
  <si>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</si>
  <si>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</si>
  <si>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</si>
  <si>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</si>
  <si>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</si>
  <si>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</si>
  <si>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</si>
  <si>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</si>
  <si>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</si>
  <si>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</si>
  <si>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</si>
  <si>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</si>
  <si>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</si>
  <si>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</si>
  <si>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</si>
  <si>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</si>
  <si>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</si>
  <si>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</si>
  <si>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</si>
  <si>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</si>
  <si>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</si>
  <si>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</si>
  <si>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</si>
  <si>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</si>
  <si>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</si>
  <si>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</si>
  <si>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</si>
  <si>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</si>
  <si>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</si>
  <si>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</si>
  <si>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</si>
  <si>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</si>
  <si>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</si>
  <si>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</si>
  <si>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</si>
  <si>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</si>
  <si>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</si>
  <si>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</si>
  <si>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</si>
  <si>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</si>
  <si>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</si>
  <si>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</si>
  <si>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</si>
  <si>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</si>
  <si>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</si>
  <si>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</si>
  <si>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</si>
  <si>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</si>
  <si>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</si>
  <si>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</si>
  <si>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</si>
  <si>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</si>
  <si>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</si>
  <si>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</si>
  <si>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</si>
  <si>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</si>
  <si>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</si>
  <si>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</si>
  <si>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</si>
  <si>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</si>
  <si>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</si>
  <si>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</si>
  <si>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</si>
  <si>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</si>
  <si>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</si>
  <si>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</si>
  <si>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</si>
  <si>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</si>
  <si>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</si>
  <si>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</si>
  <si>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</si>
  <si>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</si>
  <si>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</si>
  <si>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</si>
  <si>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</si>
  <si>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</si>
  <si>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</si>
  <si>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</si>
  <si>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</si>
  <si>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</si>
  <si>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</si>
  <si>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</si>
  <si>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</si>
  <si>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</si>
  <si>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</si>
  <si>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</si>
  <si>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</si>
  <si>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</si>
  <si>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</si>
  <si>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</si>
  <si>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</si>
  <si>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</si>
  <si>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</si>
  <si>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</si>
  <si>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</si>
  <si>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</si>
  <si>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</si>
  <si>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</si>
  <si>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</si>
  <si>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</si>
  <si>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</si>
  <si>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</si>
  <si>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</si>
  <si>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</si>
  <si>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</si>
  <si>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</si>
  <si>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</si>
  <si>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</si>
  <si>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</si>
  <si>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</si>
  <si>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</si>
  <si>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</si>
  <si>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</si>
  <si>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</si>
  <si>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</si>
  <si>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</si>
  <si>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</si>
  <si>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</si>
  <si>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</si>
  <si>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</si>
  <si>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</si>
  <si>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</si>
  <si>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</si>
  <si>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</si>
  <si>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</si>
  <si>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</si>
  <si>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</si>
  <si>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</si>
  <si>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</si>
  <si>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</si>
  <si>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</si>
  <si>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</si>
  <si>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</si>
  <si>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</si>
  <si>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</si>
  <si>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</si>
  <si>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</si>
  <si>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</si>
  <si>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</si>
  <si>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</si>
  <si>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</si>
  <si>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</si>
  <si>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</si>
  <si>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</si>
  <si>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</si>
  <si>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</si>
  <si>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</si>
  <si>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</si>
  <si>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</si>
  <si>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</si>
  <si>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</si>
  <si>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</si>
  <si>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</si>
  <si>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</si>
  <si>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</si>
  <si>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</si>
  <si>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</si>
  <si>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</si>
  <si>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</si>
  <si>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</si>
  <si>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</si>
  <si>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</si>
  <si>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</si>
  <si>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</si>
  <si>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</si>
  <si>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</si>
  <si>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</si>
  <si>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</si>
  <si>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</si>
  <si>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</si>
  <si>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</si>
  <si>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</si>
  <si>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</si>
  <si>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</si>
  <si>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</si>
  <si>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</si>
  <si>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</si>
  <si>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</si>
  <si>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</si>
  <si>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</si>
  <si>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</si>
  <si>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</si>
  <si>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</si>
  <si>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</si>
  <si>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</si>
  <si>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</si>
  <si>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</si>
  <si>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</si>
  <si>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</si>
  <si>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</si>
  <si>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</si>
  <si>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</si>
  <si>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</si>
  <si>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</si>
  <si>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</si>
  <si>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</si>
  <si>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</si>
  <si>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</si>
  <si>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</si>
  <si>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</si>
  <si>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</si>
  <si>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</si>
  <si>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</si>
  <si>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</si>
  <si>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</si>
  <si>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</si>
  <si>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</si>
  <si>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</si>
  <si>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</si>
  <si>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</si>
  <si>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</si>
  <si>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</si>
  <si>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</si>
  <si>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</si>
  <si>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</si>
  <si>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</si>
  <si>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</si>
  <si>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</si>
  <si>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</si>
  <si>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</si>
  <si>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</si>
  <si>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</si>
  <si>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</si>
  <si>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</si>
  <si>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</si>
  <si>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</si>
  <si>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</si>
  <si>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</si>
  <si>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</si>
  <si>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</si>
  <si>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</si>
  <si>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</si>
  <si>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</si>
  <si>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</si>
  <si>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</si>
  <si>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</si>
  <si>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</si>
  <si>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</si>
  <si>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</si>
  <si>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</si>
  <si>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</si>
  <si>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</si>
  <si>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</si>
  <si>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</si>
  <si>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</si>
  <si>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</si>
  <si>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</si>
  <si>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</si>
  <si>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</si>
  <si>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</si>
  <si>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</si>
  <si>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</si>
  <si>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</si>
  <si>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</si>
  <si>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</si>
  <si>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</si>
  <si>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</si>
  <si>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</si>
  <si>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</si>
  <si>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</si>
  <si>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</si>
  <si>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</si>
  <si>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</si>
  <si>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</si>
  <si>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</si>
  <si>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</si>
  <si>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</si>
  <si>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</si>
  <si>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</si>
  <si>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</si>
  <si>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</si>
  <si>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</si>
  <si>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</si>
  <si>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</si>
  <si>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</si>
  <si>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</si>
  <si>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</si>
  <si>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</si>
  <si>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</si>
  <si>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</si>
  <si>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</si>
  <si>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</si>
  <si>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</si>
  <si>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</si>
  <si>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</si>
  <si>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</si>
  <si>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</si>
  <si>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</si>
  <si>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</si>
  <si>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</si>
  <si>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</si>
  <si>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</si>
  <si>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</si>
  <si>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</si>
  <si>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</si>
  <si>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</si>
  <si>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</si>
  <si>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</si>
  <si>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</si>
  <si>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</si>
  <si>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</si>
  <si>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</si>
  <si>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</si>
  <si>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</si>
  <si>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</si>
  <si>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</si>
  <si>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</si>
  <si>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</si>
  <si>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</si>
  <si>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</si>
  <si>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</si>
  <si>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</si>
  <si>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</si>
  <si>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</si>
  <si>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</si>
  <si>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</si>
  <si>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</si>
  <si>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</si>
  <si>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</si>
  <si>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</si>
  <si>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</si>
  <si>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</si>
  <si>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</si>
  <si>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</si>
  <si>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</si>
  <si>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</si>
  <si>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</si>
  <si>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</si>
  <si>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</si>
  <si>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</si>
  <si>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</si>
  <si>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</si>
  <si>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</si>
  <si>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</si>
  <si>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</si>
  <si>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</si>
  <si>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</si>
  <si>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</si>
  <si>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</si>
  <si>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</si>
  <si>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</si>
  <si>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</si>
  <si>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</si>
  <si>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</si>
  <si>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</si>
  <si>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</si>
  <si>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</si>
  <si>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</si>
  <si>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</si>
  <si>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</si>
  <si>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</si>
  <si>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</si>
  <si>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</si>
  <si>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</si>
  <si>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</si>
  <si>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</si>
  <si>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</si>
  <si>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</si>
  <si>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</si>
  <si>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</si>
  <si>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</si>
  <si>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</si>
  <si>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</si>
  <si>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</si>
  <si>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</si>
  <si>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</si>
  <si>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</si>
  <si>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</si>
  <si>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</si>
  <si>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</si>
  <si>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</si>
  <si>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</si>
  <si>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</si>
  <si>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</si>
  <si>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</si>
  <si>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</si>
  <si>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</si>
  <si>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</si>
  <si>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</si>
  <si>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</si>
  <si>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</si>
  <si>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</si>
  <si>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</si>
  <si>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</si>
  <si>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</si>
  <si>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</si>
  <si>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</si>
  <si>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</si>
  <si>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</si>
  <si>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</si>
  <si>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</si>
  <si>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</si>
  <si>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</si>
  <si>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</si>
  <si>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</si>
  <si>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</si>
  <si>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</si>
  <si>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</si>
  <si>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</si>
  <si>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</si>
  <si>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</si>
  <si>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</si>
  <si>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</si>
  <si>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</si>
  <si>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</si>
  <si>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</si>
  <si>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</si>
  <si>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</si>
  <si>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</si>
  <si>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</si>
  <si>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</si>
  <si>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</si>
  <si>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</si>
  <si>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</si>
  <si>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</si>
  <si>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</si>
  <si>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</si>
  <si>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</si>
  <si>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</si>
  <si>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</si>
  <si>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</si>
  <si>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</si>
  <si>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</si>
  <si>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</si>
  <si>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</si>
  <si>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</si>
  <si>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</si>
  <si>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</si>
  <si>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</si>
  <si>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</si>
  <si>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</si>
  <si>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</si>
  <si>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</si>
  <si>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</si>
  <si>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</si>
  <si>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</si>
  <si>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</si>
  <si>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</si>
  <si>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</si>
  <si>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</si>
  <si>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</si>
  <si>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</si>
  <si>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</si>
  <si>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</si>
  <si>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</si>
  <si>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</si>
  <si>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</si>
  <si>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</si>
  <si>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</si>
  <si>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</si>
  <si>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</si>
  <si>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</si>
  <si>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</si>
  <si>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</si>
  <si>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</si>
  <si>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</si>
  <si>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</si>
  <si>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</si>
  <si>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</si>
  <si>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</si>
  <si>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</si>
  <si>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</si>
  <si>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</si>
  <si>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</si>
  <si>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</si>
  <si>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</si>
  <si>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</si>
  <si>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</si>
  <si>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</si>
  <si>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</si>
  <si>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</si>
  <si>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</si>
  <si>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</si>
  <si>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</si>
  <si>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</si>
  <si>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</si>
  <si>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</si>
  <si>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</si>
  <si>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</si>
  <si>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</si>
  <si>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</si>
  <si>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</si>
  <si>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</si>
  <si>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</si>
  <si>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</si>
  <si>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</si>
  <si>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</si>
  <si>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</si>
  <si>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</si>
  <si>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</si>
  <si>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</si>
  <si>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</si>
  <si>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</si>
  <si>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</si>
  <si>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</si>
  <si>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</si>
  <si>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</si>
  <si>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</si>
  <si>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</si>
  <si>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</si>
  <si>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</si>
  <si>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</si>
  <si>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</si>
  <si>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</si>
  <si>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</si>
  <si>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</si>
  <si>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</si>
  <si>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</si>
  <si>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</si>
  <si>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</si>
  <si>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</si>
  <si>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</si>
  <si>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</si>
  <si>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</si>
  <si>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</si>
  <si>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</si>
  <si>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</si>
  <si>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</si>
  <si>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</si>
  <si>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</si>
  <si>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</si>
  <si>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</si>
  <si>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</si>
  <si>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</si>
  <si>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</si>
  <si>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</si>
  <si>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</si>
  <si>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</si>
  <si>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</si>
  <si>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</si>
  <si>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</si>
  <si>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</si>
  <si>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</si>
  <si>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</si>
  <si>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</si>
  <si>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</si>
  <si>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</si>
  <si>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</si>
  <si>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</si>
  <si>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</si>
  <si>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</si>
  <si>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</si>
  <si>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</si>
  <si>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</si>
  <si>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</si>
  <si>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</si>
  <si>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</si>
  <si>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</si>
  <si>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</si>
  <si>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</si>
  <si>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</si>
  <si>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</si>
  <si>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</si>
  <si>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</si>
  <si>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</si>
  <si>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</si>
  <si>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</si>
  <si>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</si>
  <si>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</si>
  <si>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</si>
  <si>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</si>
  <si>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</si>
  <si>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</si>
  <si>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</si>
  <si>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</si>
  <si>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</si>
  <si>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</si>
  <si>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</si>
  <si>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</si>
  <si>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</si>
  <si>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</si>
  <si>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</si>
  <si>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</si>
  <si>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</si>
  <si>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</si>
  <si>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</si>
  <si>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</si>
  <si>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</si>
  <si>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</si>
  <si>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</si>
  <si>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</si>
  <si>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</si>
  <si>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</si>
  <si>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</si>
  <si>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</si>
  <si>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</si>
  <si>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</si>
  <si>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</si>
  <si>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</si>
  <si>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</si>
  <si>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</si>
  <si>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</si>
  <si>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</si>
  <si>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</si>
  <si>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</si>
  <si>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</si>
  <si>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</si>
  <si>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</si>
  <si>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</si>
  <si>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</si>
  <si>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</si>
  <si>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</si>
  <si>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</si>
  <si>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</si>
  <si>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</si>
  <si>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</si>
  <si>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</si>
  <si>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</si>
  <si>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</si>
  <si>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</si>
  <si>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</si>
  <si>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</si>
  <si>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</si>
  <si>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</si>
  <si>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</si>
  <si>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</si>
  <si>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</si>
  <si>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</si>
  <si>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</si>
  <si>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</si>
  <si>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</si>
  <si>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</si>
  <si>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</si>
  <si>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</si>
  <si>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</si>
  <si>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</si>
  <si>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</si>
  <si>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</si>
  <si>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</si>
  <si>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</si>
  <si>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</si>
  <si>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</si>
  <si>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</si>
  <si>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</si>
  <si>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</si>
  <si>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</si>
  <si>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</si>
  <si>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</si>
  <si>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</si>
  <si>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</si>
  <si>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</si>
  <si>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</si>
  <si>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</si>
  <si>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</si>
  <si>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</si>
  <si>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</si>
  <si>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</si>
  <si>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</si>
  <si>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</si>
  <si>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</si>
  <si>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</si>
  <si>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</si>
  <si>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</si>
  <si>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</si>
  <si>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</si>
  <si>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</si>
  <si>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</si>
  <si>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</si>
  <si>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</si>
  <si>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</si>
  <si>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</si>
  <si>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</si>
  <si>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</si>
  <si>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</si>
  <si>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</si>
  <si>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</si>
  <si>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</si>
  <si>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</si>
  <si>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</si>
  <si>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</si>
  <si>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</si>
  <si>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</si>
  <si>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</si>
  <si>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</si>
  <si>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</si>
  <si>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</si>
  <si>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</si>
  <si>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</si>
  <si>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</si>
  <si>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</si>
  <si>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</si>
  <si>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</si>
  <si>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</si>
  <si>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</si>
  <si>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</si>
  <si>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</si>
  <si>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</si>
  <si>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</si>
  <si>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</si>
  <si>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</si>
  <si>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</si>
  <si>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</si>
  <si>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</si>
  <si>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</si>
  <si>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</si>
  <si>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</si>
  <si>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</si>
  <si>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</si>
  <si>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</si>
  <si>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</si>
  <si>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</si>
  <si>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</si>
  <si>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</si>
  <si>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</si>
  <si>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</si>
  <si>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</si>
  <si>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</si>
  <si>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r>
      <rPr>
        <sz val="11"/>
        <color rgb="FFFF0000"/>
        <rFont val="Calibri"/>
        <family val="2"/>
      </rPr>
      <t>For WG 03/02/25 information:</t>
    </r>
    <r>
      <rPr>
        <sz val="11"/>
        <color theme="1"/>
        <rFont val="Calibri"/>
        <family val="2"/>
      </rPr>
      <t xml:space="preserve">
To be implemented. See DLR-022 for details.
Changes will be recorded under DLR-022.</t>
    </r>
  </si>
  <si>
    <r>
      <rPr>
        <sz val="11"/>
        <color rgb="FFFF0000"/>
        <rFont val="Calibri"/>
        <family val="2"/>
      </rPr>
      <t>For WG 03/02/25 disposition:</t>
    </r>
    <r>
      <rPr>
        <sz val="11"/>
        <color theme="1"/>
        <rFont val="Calibri"/>
        <family val="2"/>
      </rPr>
      <t xml:space="preserve">
PP: I will check the document and make a list of configuration parameters that are mission specific. This will be limited to where the text explicitly mentions any mission specific configuration. The list of parameters can then be added to the PICS table.</t>
    </r>
  </si>
  <si>
    <r>
      <rPr>
        <sz val="11"/>
        <color rgb="FFFF0000"/>
        <rFont val="Calibri"/>
        <family val="2"/>
      </rPr>
      <t>For WG 03/02/25 disposition:</t>
    </r>
    <r>
      <rPr>
        <sz val="11"/>
        <color theme="1"/>
        <rFont val="Calibri"/>
        <family val="2"/>
      </rPr>
      <t xml:space="preserve">
a) For sequential constraints, is there a reason that parentRef and opponentRef are not nullable as they are for other constraint definitions? For sake of consistency could we default parentRef to 1 and opponentRef to 0?
PP: Agreed,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However, event instances may be predictable. Do we want to allow this (so only for events)?</t>
    </r>
  </si>
  <si>
    <r>
      <rPr>
        <sz val="11"/>
        <color rgb="FFFF0000"/>
        <rFont val="Calibri"/>
        <family val="2"/>
      </rPr>
      <t>For WG 03/02/25 disposition:</t>
    </r>
    <r>
      <rPr>
        <sz val="11"/>
        <rFont val="Calibri"/>
        <family val="2"/>
      </rPr>
      <t xml:space="preserve">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t>
    </r>
  </si>
  <si>
    <r>
      <rPr>
        <sz val="11"/>
        <color rgb="FFFF0000"/>
        <rFont val="Calibri"/>
        <family val="2"/>
      </rPr>
      <t>For WG 03/02/25 disposition:</t>
    </r>
    <r>
      <rPr>
        <sz val="11"/>
        <color rgb="FF000000"/>
        <rFont val="Calibri"/>
        <family val="2"/>
      </rPr>
      <t xml:space="preserve">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only use the word "Schedule" when it comes from an external definition (ground stations simple schedule, PUS on-board schedule).</t>
    </r>
  </si>
  <si>
    <r>
      <rPr>
        <sz val="11"/>
        <color rgb="FFFF0000"/>
        <rFont val="Calibri"/>
        <family val="2"/>
      </rPr>
      <t>For WG 03/02/25 disposition:</t>
    </r>
    <r>
      <rPr>
        <sz val="11"/>
        <color rgb="FF000000"/>
        <rFont val="Calibri"/>
        <family val="2"/>
      </rPr>
      <t xml:space="preserve">
Related adaptations of PlanQuery Definition are all fine. However, I cannot understand directly, why "PlannedItems" has been removed in Chap. 7.7 with this RID as a reason. In my opinion, text there should be kept. Then can be closed.
</t>
    </r>
    <r>
      <rPr>
        <sz val="11"/>
        <color rgb="FFFF0000"/>
        <rFont val="Calibri"/>
        <family val="2"/>
      </rPr>
      <t>PP: I do not understand the the reference to section 7.7. The PlannedItems have been split in PlannedActivities and RevisedActivities and PlannedEvents and RevisedEvents. Need more info.</t>
    </r>
  </si>
  <si>
    <r>
      <rPr>
        <sz val="11"/>
        <color rgb="FFFF0000"/>
        <rFont val="Calibri"/>
        <family val="2"/>
      </rPr>
      <t>For WG 03/02/25 disposition:</t>
    </r>
    <r>
      <rPr>
        <sz val="11"/>
        <color theme="1"/>
        <rFont val="Calibri"/>
        <family val="2"/>
      </rPr>
      <t xml:space="preserve">
Proposed change has not been included in 3.9.1.
PP: The text in section 3.9.1 has indeed not been updated. Neither is table 3-1 and the PICS table. Agreed to implement this. Need to check the full document, if there is other text to be updated accordingly.
</t>
    </r>
  </si>
  <si>
    <r>
      <rPr>
        <sz val="11"/>
        <color rgb="FFFF0000"/>
        <rFont val="Calibri"/>
        <family val="2"/>
      </rPr>
      <t>For WG 03/02/25 disposition:</t>
    </r>
    <r>
      <rPr>
        <sz val="11"/>
        <color theme="1"/>
        <rFont val="Calibri"/>
        <family val="2"/>
      </rPr>
      <t xml:space="preserve">
Proposed change has not been included in 3.7.5.8.
PP: Agreed, will fix it here and check for any other occurrences in the document.</t>
    </r>
  </si>
  <si>
    <r>
      <rPr>
        <sz val="11"/>
        <color rgb="FFFF0000"/>
        <rFont val="Calibri"/>
        <family val="2"/>
      </rPr>
      <t>For WG 03/02/25 disposition:</t>
    </r>
    <r>
      <rPr>
        <sz val="11"/>
        <color theme="1"/>
        <rFont val="Calibri"/>
        <family val="2"/>
      </rPr>
      <t xml:space="preserve">
Proposed change has not been included in 4.1.
PP: Agreed, will fix it here and check for any other occurrences in the document.</t>
    </r>
  </si>
  <si>
    <r>
      <rPr>
        <sz val="11"/>
        <color rgb="FFFF0000"/>
        <rFont val="Calibri"/>
        <family val="2"/>
      </rPr>
      <t>For WG 03/02/25 disposition:</t>
    </r>
    <r>
      <rPr>
        <sz val="11"/>
        <color rgb="FF000000"/>
        <rFont val="Calibri"/>
      </rPr>
      <t xml:space="preserve">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r>
  </si>
  <si>
    <r>
      <rPr>
        <sz val="11"/>
        <color rgb="FFFF0000"/>
        <rFont val="Calibri"/>
        <family val="2"/>
      </rPr>
      <t>For WG 03/02/25 disposition:</t>
    </r>
    <r>
      <rPr>
        <sz val="11"/>
        <color theme="1"/>
        <rFont val="Calibri"/>
        <family val="2"/>
      </rPr>
      <t xml:space="preserve">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t>
    </r>
  </si>
  <si>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</si>
  <si>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</si>
  <si>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</si>
  <si>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</si>
  <si>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</si>
  <si>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</si>
  <si>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</si>
  <si>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</si>
  <si>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</si>
  <si>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</si>
  <si>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</si>
  <si>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</si>
  <si>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</si>
  <si>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</si>
  <si>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</si>
  <si>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</si>
  <si>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</si>
  <si>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</si>
  <si>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</si>
  <si>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</si>
  <si>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</si>
  <si>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</si>
  <si>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</si>
  <si>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</si>
  <si>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</si>
  <si>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</si>
  <si>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PP: Do we keep the field "constraints" or rename to "constraint" (of type Constraint).</t>
  </si>
  <si>
    <t>Rename "Set of constraints" to "Constraints (a single constraint or a constraint node that may contain multiple constraints)".</t>
  </si>
  <si>
    <t>There are a few editorials:
- "Set of constraints" (rephrase)
- 4.6.7.1.4 Constraint Expression (remove space)
- Extra space for Service:  SSS (remove)
- Extra space for Operation:  OOO (remove)
- Other minor editorials (spaces, …)</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</si>
  <si>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</si>
  <si>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</si>
  <si>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</si>
  <si>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</si>
  <si>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</si>
  <si>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</si>
  <si>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</si>
  <si>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</si>
  <si>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</si>
  <si>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</si>
  <si>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</si>
  <si>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</si>
  <si>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</si>
  <si>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</si>
  <si>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</si>
  <si>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PP: This is mainly a WG preference, which naming convention should be used.</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</si>
  <si>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</si>
  <si>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</si>
  <si>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</si>
  <si>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</si>
  <si>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PP: Note that currently there are many other constraints (for example 4.6.7.3 Resource and Argument Constraints) that do not have any abstract base class.</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</si>
  <si>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</si>
  <si>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</si>
  <si>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</si>
  <si>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</si>
  <si>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</si>
  <si>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</si>
  <si>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</si>
  <si>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</si>
  <si>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PP: I agree with using consistent naming in this section. I can make an update proposal for WG review and agreement.</t>
  </si>
  <si>
    <t>7.5.1</t>
  </si>
  <si>
    <t>Use of wording "MPS Files"</t>
  </si>
  <si>
    <t>“MPS Files” is used as if it were a fixed expression, but it is nowhere defined. So rather, “files” should be written in lower-case probably.
Note that this has some further occurrences in the current book.</t>
  </si>
  <si>
    <t>PP: Agreed.</t>
  </si>
  <si>
    <t>Agreed in WG on 13/01/25.</t>
  </si>
  <si>
    <t>PP: To be further discussed in WG.</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</si>
  <si>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</si>
  <si>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</si>
  <si>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</si>
  <si>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PP: Agree, will check the document for all occurrences. I prefer “date and time” above “date-time”.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</si>
  <si>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</si>
  <si>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</si>
  <si>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</si>
  <si>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PP: Agreed. I will explain the term "Core Features" in the context of the PICS table and table 4-1. Also check the whole document for any other occurrences.</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</si>
  <si>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</si>
  <si>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</si>
  <si>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PP: Agreed. I will update the references in the PICS tables, in particular to the Information Model sections. Also to check the consistency with other sections of the book (for example table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</si>
</sst>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3">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Fill="1" applyBorder="1" applyAlignment="1">
      <alignment horizontal="left" vertical="top" wrapText="1"/>
    </xf>
    <xf numFmtId="0" fontId="30" fillId="0" borderId="3" xfId="0" applyFont="1" applyBorder="1" applyAlignment="1">
      <alignment horizontal="left" vertical="top"/>
    </xf>
    <xf numFmtId="49" fontId="4" fillId="0" borderId="3" xfId="0" applyNumberFormat="1" applyFont="1" applyBorder="1" applyAlignment="1">
      <alignment horizontal="left" vertical="top"/>
    </xf>
    <xf numFmtId="0" fontId="4" fillId="0" borderId="3" xfId="0" applyFont="1" applyBorder="1" applyAlignment="1">
      <alignment horizontal="left" vertical="top" wrapText="1"/>
    </xf>
    <xf numFmtId="0" fontId="30" fillId="4" borderId="1" xfId="0" applyFont="1" applyFill="1" applyBorder="1" applyAlignment="1">
      <alignment horizontal="left" vertical="top"/>
    </xf>
  </cellXfs>
  <cellStyles count="2">
    <cellStyle name="Hyperlink" xfId="1" builtinId="8"/>
    <cellStyle name="Normal" xfId="0" builtinId="0"/>
  </cellStyles>
  <dxfs count="18">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M1" workbookViewId="0">
      <pane ySplit="1" topLeftCell="A2" activePane="bottomLeft" state="frozen"/>
      <selection pane="bottomLeft" activeCell="V1" sqref="V1"/>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1712</v>
      </c>
      <c r="V1" s="70" t="s">
        <v>1727</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1714</v>
      </c>
      <c r="Q2" s="63" t="s">
        <v>32</v>
      </c>
      <c r="R2" s="63" t="s">
        <v>47</v>
      </c>
      <c r="S2" s="64" t="s">
        <v>1717</v>
      </c>
      <c r="T2" s="64" t="s">
        <v>34</v>
      </c>
      <c r="U2" s="98" t="s">
        <v>1737</v>
      </c>
      <c r="V2" s="93" t="s">
        <v>1726</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1715</v>
      </c>
      <c r="Q3" s="23" t="s">
        <v>32</v>
      </c>
      <c r="R3" s="23" t="s">
        <v>47</v>
      </c>
      <c r="S3" s="65" t="s">
        <v>1718</v>
      </c>
      <c r="T3" s="65" t="s">
        <v>34</v>
      </c>
      <c r="U3" s="97" t="s">
        <v>1737</v>
      </c>
      <c r="V3" s="93" t="s">
        <v>1726</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1726</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1726</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1726</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1726</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1726</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1719</v>
      </c>
      <c r="S9" s="23" t="s">
        <v>73</v>
      </c>
      <c r="T9" s="65" t="s">
        <v>136</v>
      </c>
      <c r="U9" s="84"/>
      <c r="V9" s="93" t="s">
        <v>1726</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1726</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1719</v>
      </c>
      <c r="S11" s="23" t="s">
        <v>81</v>
      </c>
      <c r="T11" s="65" t="s">
        <v>136</v>
      </c>
      <c r="U11" s="84"/>
      <c r="V11" s="93" t="s">
        <v>1726</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1726</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1726</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1719</v>
      </c>
      <c r="S14" s="66" t="s">
        <v>96</v>
      </c>
      <c r="T14" s="66" t="s">
        <v>136</v>
      </c>
      <c r="U14" s="83"/>
      <c r="V14" s="93" t="s">
        <v>1726</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1726</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1726</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1726</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1726</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1726</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1726</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1726</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1719</v>
      </c>
      <c r="S22" s="20" t="s">
        <v>135</v>
      </c>
      <c r="T22" s="66" t="s">
        <v>136</v>
      </c>
      <c r="U22" s="83"/>
      <c r="V22" s="93" t="s">
        <v>1726</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1719</v>
      </c>
      <c r="S23" s="80" t="s">
        <v>141</v>
      </c>
      <c r="T23" s="65" t="s">
        <v>136</v>
      </c>
      <c r="U23" s="84"/>
      <c r="V23" s="93" t="s">
        <v>1726</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1726</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1726</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1726</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1726</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1726</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1726</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1726</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1726</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1726</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1726</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1726</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1726</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1726</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1719</v>
      </c>
      <c r="S37" s="36" t="s">
        <v>222</v>
      </c>
      <c r="T37" s="35" t="s">
        <v>136</v>
      </c>
      <c r="U37" s="85"/>
      <c r="V37" s="93" t="s">
        <v>1726</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1726</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1726</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1726</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1726</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1726</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36" t="s">
        <v>259</v>
      </c>
      <c r="S43" s="36" t="s">
        <v>260</v>
      </c>
      <c r="T43" s="35" t="s">
        <v>261</v>
      </c>
      <c r="U43" s="85"/>
      <c r="V43" s="93" t="s">
        <v>1726</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38" t="s">
        <v>259</v>
      </c>
      <c r="S44" s="38" t="s">
        <v>269</v>
      </c>
      <c r="T44" s="37" t="s">
        <v>261</v>
      </c>
      <c r="U44" s="86"/>
      <c r="V44" s="93" t="s">
        <v>1726</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1726</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1719</v>
      </c>
      <c r="S46" s="38" t="s">
        <v>282</v>
      </c>
      <c r="T46" s="38" t="s">
        <v>136</v>
      </c>
      <c r="U46" s="87"/>
      <c r="V46" s="93" t="s">
        <v>1726</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1726</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1726</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1726</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1726</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36" t="s">
        <v>259</v>
      </c>
      <c r="S51" s="36" t="s">
        <v>309</v>
      </c>
      <c r="T51" s="36" t="s">
        <v>261</v>
      </c>
      <c r="U51" s="89" t="s">
        <v>310</v>
      </c>
      <c r="V51" s="93" t="s">
        <v>1726</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1728</v>
      </c>
      <c r="T52" s="38" t="s">
        <v>34</v>
      </c>
      <c r="U52" s="95" t="s">
        <v>1729</v>
      </c>
      <c r="V52" s="93" t="s">
        <v>1726</v>
      </c>
      <c r="W52" s="15"/>
      <c r="X52" s="4"/>
      <c r="Y52" s="4"/>
      <c r="Z52" s="4"/>
      <c r="AA52" s="4"/>
      <c r="AB52" s="4"/>
    </row>
    <row r="53" spans="1:28" ht="299.55"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87" t="s">
        <v>1748</v>
      </c>
      <c r="V53" s="93" t="s">
        <v>1721</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38" t="s">
        <v>259</v>
      </c>
      <c r="S54" s="38" t="s">
        <v>328</v>
      </c>
      <c r="T54" s="38" t="s">
        <v>261</v>
      </c>
      <c r="U54" s="89" t="s">
        <v>329</v>
      </c>
      <c r="V54" s="93" t="s">
        <v>1726</v>
      </c>
      <c r="W54" s="15"/>
      <c r="X54" s="4"/>
      <c r="Y54" s="4"/>
      <c r="Z54" s="4"/>
      <c r="AA54" s="4"/>
      <c r="AB54" s="4"/>
    </row>
    <row r="55" spans="1:28" ht="409.6"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36" t="s">
        <v>259</v>
      </c>
      <c r="S55" s="67" t="s">
        <v>334</v>
      </c>
      <c r="T55" s="36" t="s">
        <v>261</v>
      </c>
      <c r="U55" s="88" t="s">
        <v>1744</v>
      </c>
      <c r="V55" s="93" t="s">
        <v>1721</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1726</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1726</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1719</v>
      </c>
      <c r="S58" s="38" t="s">
        <v>350</v>
      </c>
      <c r="T58" s="35" t="s">
        <v>136</v>
      </c>
      <c r="U58" s="89" t="s">
        <v>351</v>
      </c>
      <c r="V58" s="93" t="s">
        <v>1726</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36" t="s">
        <v>259</v>
      </c>
      <c r="S59" s="36" t="s">
        <v>356</v>
      </c>
      <c r="T59" s="36" t="s">
        <v>261</v>
      </c>
      <c r="U59" s="90" t="s">
        <v>357</v>
      </c>
      <c r="V59" s="93" t="s">
        <v>1726</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1726</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1726</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1726</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1719</v>
      </c>
      <c r="S63" s="36" t="s">
        <v>372</v>
      </c>
      <c r="T63" s="35" t="s">
        <v>136</v>
      </c>
      <c r="U63" s="89" t="s">
        <v>373</v>
      </c>
      <c r="V63" s="93" t="s">
        <v>1726</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1726</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1726</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1726</v>
      </c>
      <c r="W66" s="17"/>
      <c r="X66" s="5"/>
      <c r="Y66" s="5"/>
      <c r="Z66" s="5"/>
      <c r="AA66" s="5"/>
      <c r="AB66" s="5"/>
    </row>
    <row r="67" spans="1:28" ht="342.35"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1719</v>
      </c>
      <c r="S67" s="36" t="s">
        <v>396</v>
      </c>
      <c r="T67" s="36" t="s">
        <v>136</v>
      </c>
      <c r="U67" s="87" t="s">
        <v>1743</v>
      </c>
      <c r="V67" s="93" t="s">
        <v>1721</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1726</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1726</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1726</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1726</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1726</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1719</v>
      </c>
      <c r="S73" s="36" t="s">
        <v>430</v>
      </c>
      <c r="T73" s="36" t="s">
        <v>136</v>
      </c>
      <c r="U73" s="89" t="s">
        <v>298</v>
      </c>
      <c r="V73" s="93" t="s">
        <v>1726</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1719</v>
      </c>
      <c r="S74" s="38" t="s">
        <v>434</v>
      </c>
      <c r="T74" s="38" t="s">
        <v>136</v>
      </c>
      <c r="U74" s="89" t="s">
        <v>298</v>
      </c>
      <c r="V74" s="93" t="s">
        <v>1726</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1726</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1726</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1726</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1726</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1726</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1726</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1726</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1726</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1726</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1726</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1726</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38" t="s">
        <v>259</v>
      </c>
      <c r="S86" s="38" t="s">
        <v>500</v>
      </c>
      <c r="T86" s="38" t="s">
        <v>261</v>
      </c>
      <c r="U86" s="92"/>
      <c r="V86" s="93" t="s">
        <v>1726</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1726</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1726</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1726</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1726</v>
      </c>
      <c r="W90" s="16"/>
      <c r="X90" s="5"/>
      <c r="Y90" s="5"/>
      <c r="Z90" s="5"/>
      <c r="AA90" s="5"/>
      <c r="AB90" s="5"/>
    </row>
    <row r="91" spans="1:28" ht="285.3"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36" t="s">
        <v>259</v>
      </c>
      <c r="S91" s="36" t="s">
        <v>528</v>
      </c>
      <c r="T91" s="36" t="s">
        <v>529</v>
      </c>
      <c r="U91" s="85" t="s">
        <v>1745</v>
      </c>
      <c r="V91" s="93" t="s">
        <v>1721</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38" t="s">
        <v>259</v>
      </c>
      <c r="S92" s="38" t="s">
        <v>536</v>
      </c>
      <c r="T92" s="38" t="s">
        <v>529</v>
      </c>
      <c r="U92" s="92"/>
      <c r="V92" s="93" t="s">
        <v>1726</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1726</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38" t="s">
        <v>259</v>
      </c>
      <c r="S94" s="38" t="s">
        <v>63</v>
      </c>
      <c r="T94" s="38" t="s">
        <v>261</v>
      </c>
      <c r="U94" s="92"/>
      <c r="V94" s="93" t="s">
        <v>1726</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1726</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1726</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1726</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1726</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1726</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1726</v>
      </c>
      <c r="W100" s="17"/>
      <c r="X100" s="5"/>
      <c r="Y100" s="5"/>
      <c r="Z100" s="5"/>
      <c r="AA100" s="5"/>
      <c r="AB100" s="5"/>
    </row>
    <row r="101" spans="1:28" ht="85.6"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85" t="s">
        <v>1746</v>
      </c>
      <c r="V101" s="93" t="s">
        <v>1721</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1726</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1726</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1726</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36" t="s">
        <v>259</v>
      </c>
      <c r="S105" s="36" t="s">
        <v>63</v>
      </c>
      <c r="T105" s="36" t="s">
        <v>529</v>
      </c>
      <c r="U105" s="91"/>
      <c r="V105" s="93" t="s">
        <v>1726</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1726</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1726</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1726</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1726</v>
      </c>
      <c r="W109" s="16"/>
      <c r="X109" s="5"/>
      <c r="Y109" s="5"/>
      <c r="Z109" s="5"/>
      <c r="AA109" s="5"/>
      <c r="AB109" s="5"/>
    </row>
    <row r="110" spans="1:28" ht="85.6"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86" t="s">
        <v>1747</v>
      </c>
      <c r="V110" s="93" t="s">
        <v>1721</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1726</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38" t="s">
        <v>259</v>
      </c>
      <c r="S112" s="38" t="s">
        <v>640</v>
      </c>
      <c r="T112" s="38" t="s">
        <v>261</v>
      </c>
      <c r="U112" s="92"/>
      <c r="V112" s="93" t="s">
        <v>1726</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1726</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1726</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36" t="s">
        <v>259</v>
      </c>
      <c r="S115" s="36" t="s">
        <v>656</v>
      </c>
      <c r="T115" s="36" t="s">
        <v>657</v>
      </c>
      <c r="U115" s="91"/>
      <c r="V115" s="93" t="s">
        <v>1726</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1726</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1726</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1726</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1726</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1726</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1726</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38" t="s">
        <v>259</v>
      </c>
      <c r="S122" s="38" t="s">
        <v>63</v>
      </c>
      <c r="T122" s="38" t="s">
        <v>261</v>
      </c>
      <c r="U122" s="92"/>
      <c r="V122" s="93" t="s">
        <v>1726</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36" t="s">
        <v>259</v>
      </c>
      <c r="S123" s="36" t="s">
        <v>705</v>
      </c>
      <c r="T123" s="36" t="s">
        <v>261</v>
      </c>
      <c r="U123" s="91"/>
      <c r="V123" s="93" t="s">
        <v>1726</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38" t="s">
        <v>259</v>
      </c>
      <c r="S124" s="38" t="s">
        <v>713</v>
      </c>
      <c r="T124" s="38" t="s">
        <v>261</v>
      </c>
      <c r="U124" s="92"/>
      <c r="V124" s="93" t="s">
        <v>1726</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1726</v>
      </c>
      <c r="W125" s="16"/>
      <c r="X125" s="5"/>
      <c r="Y125" s="5"/>
      <c r="Z125" s="5"/>
      <c r="AA125" s="5"/>
      <c r="AB125" s="5"/>
    </row>
    <row r="126" spans="1:28" ht="171.2"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86" t="s">
        <v>1749</v>
      </c>
      <c r="V126" s="93" t="s">
        <v>1721</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36" t="s">
        <v>259</v>
      </c>
      <c r="S127" s="36" t="s">
        <v>732</v>
      </c>
      <c r="T127" s="36" t="s">
        <v>261</v>
      </c>
      <c r="U127" s="91"/>
      <c r="V127" s="93" t="s">
        <v>1726</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38" t="s">
        <v>259</v>
      </c>
      <c r="S128" s="38" t="s">
        <v>63</v>
      </c>
      <c r="T128" s="38" t="s">
        <v>261</v>
      </c>
      <c r="U128" s="92"/>
      <c r="V128" s="93" t="s">
        <v>1726</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1726</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1726</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1726</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38" t="s">
        <v>259</v>
      </c>
      <c r="S132" s="38" t="s">
        <v>763</v>
      </c>
      <c r="T132" s="38" t="s">
        <v>261</v>
      </c>
      <c r="U132" s="92"/>
      <c r="V132" s="93" t="s">
        <v>1726</v>
      </c>
      <c r="W132" s="16"/>
      <c r="X132" s="5"/>
      <c r="Y132" s="5"/>
      <c r="Z132" s="5"/>
      <c r="AA132" s="5"/>
      <c r="AB132" s="5"/>
    </row>
    <row r="133" spans="1:28" ht="14.3" customHeight="1"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c r="Q133" s="36" t="s">
        <v>32</v>
      </c>
      <c r="R133" s="36" t="s">
        <v>259</v>
      </c>
      <c r="S133" s="36" t="s">
        <v>63</v>
      </c>
      <c r="T133" s="36" t="s">
        <v>261</v>
      </c>
      <c r="U133" s="91"/>
      <c r="V133" s="93" t="s">
        <v>1726</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38" t="s">
        <v>259</v>
      </c>
      <c r="S134" s="38" t="s">
        <v>775</v>
      </c>
      <c r="T134" s="38" t="s">
        <v>261</v>
      </c>
      <c r="U134" s="92"/>
      <c r="V134" s="93" t="s">
        <v>1726</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36" t="s">
        <v>259</v>
      </c>
      <c r="S135" s="36" t="s">
        <v>780</v>
      </c>
      <c r="T135" s="36" t="s">
        <v>261</v>
      </c>
      <c r="U135" s="91"/>
      <c r="V135" s="93" t="s">
        <v>1726</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38" t="s">
        <v>259</v>
      </c>
      <c r="S136" s="38" t="s">
        <v>787</v>
      </c>
      <c r="T136" s="38" t="s">
        <v>261</v>
      </c>
      <c r="U136" s="92"/>
      <c r="V136" s="93" t="s">
        <v>1726</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36" t="s">
        <v>259</v>
      </c>
      <c r="S137" s="36" t="s">
        <v>63</v>
      </c>
      <c r="T137" s="36" t="s">
        <v>261</v>
      </c>
      <c r="U137" s="91"/>
      <c r="V137" s="93" t="s">
        <v>1726</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38" t="s">
        <v>259</v>
      </c>
      <c r="S138" s="38" t="s">
        <v>63</v>
      </c>
      <c r="T138" s="38" t="s">
        <v>261</v>
      </c>
      <c r="U138" s="92"/>
      <c r="V138" s="93" t="s">
        <v>1726</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1726</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1726</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36" t="s">
        <v>259</v>
      </c>
      <c r="S141" s="36" t="s">
        <v>814</v>
      </c>
      <c r="T141" s="36" t="s">
        <v>261</v>
      </c>
      <c r="U141" s="91"/>
      <c r="V141" s="93" t="s">
        <v>1726</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1726</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1726</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1730</v>
      </c>
      <c r="T144" s="38" t="s">
        <v>529</v>
      </c>
      <c r="U144" s="94"/>
      <c r="V144" s="93" t="s">
        <v>1726</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1726</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1726</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36" t="s">
        <v>259</v>
      </c>
      <c r="S147" s="36" t="s">
        <v>849</v>
      </c>
      <c r="T147" s="36" t="s">
        <v>529</v>
      </c>
      <c r="U147" s="91"/>
      <c r="V147" s="93" t="s">
        <v>1726</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1726</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1726</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38" t="s">
        <v>259</v>
      </c>
      <c r="S150" s="38" t="s">
        <v>63</v>
      </c>
      <c r="T150" s="38" t="s">
        <v>261</v>
      </c>
      <c r="U150" s="92"/>
      <c r="V150" s="93" t="s">
        <v>1726</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1726</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1726</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1726</v>
      </c>
      <c r="W153" s="16"/>
      <c r="X153" s="5"/>
      <c r="Y153" s="5"/>
      <c r="Z153" s="5"/>
      <c r="AA153" s="5"/>
      <c r="AB153" s="5"/>
    </row>
    <row r="154" spans="1:28" ht="285.3"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1650</v>
      </c>
      <c r="S154" s="71" t="s">
        <v>1731</v>
      </c>
      <c r="T154" s="38" t="s">
        <v>657</v>
      </c>
      <c r="U154" s="96" t="s">
        <v>1742</v>
      </c>
      <c r="V154" s="93" t="s">
        <v>1721</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1726</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1726</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1726</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1726</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33</v>
      </c>
      <c r="S159" s="67" t="s">
        <v>907</v>
      </c>
      <c r="T159" s="36" t="s">
        <v>657</v>
      </c>
      <c r="U159" s="97" t="s">
        <v>1732</v>
      </c>
      <c r="V159" s="93" t="s">
        <v>1726</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1726</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1726</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1726</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36" t="s">
        <v>259</v>
      </c>
      <c r="S163" s="36" t="s">
        <v>928</v>
      </c>
      <c r="T163" s="36" t="s">
        <v>657</v>
      </c>
      <c r="U163" s="97" t="s">
        <v>1735</v>
      </c>
      <c r="V163" s="93" t="s">
        <v>1726</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38" t="s">
        <v>259</v>
      </c>
      <c r="S164" s="38" t="s">
        <v>935</v>
      </c>
      <c r="T164" s="38" t="s">
        <v>261</v>
      </c>
      <c r="U164" s="92"/>
      <c r="V164" s="93" t="s">
        <v>1726</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1726</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1726</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1719</v>
      </c>
      <c r="S167" s="36" t="s">
        <v>953</v>
      </c>
      <c r="T167" s="35" t="s">
        <v>136</v>
      </c>
      <c r="U167" s="91"/>
      <c r="V167" s="93" t="s">
        <v>1726</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1726</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1726</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1726</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1726</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1726</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1726</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1733</v>
      </c>
      <c r="T174" s="38" t="s">
        <v>34</v>
      </c>
      <c r="U174" s="92"/>
      <c r="V174" s="93" t="s">
        <v>1726</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1726</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1726</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1726</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1726</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1726</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1726</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1726</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1726</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36" t="s">
        <v>259</v>
      </c>
      <c r="S183" s="36" t="s">
        <v>1042</v>
      </c>
      <c r="T183" s="36" t="s">
        <v>261</v>
      </c>
      <c r="U183" s="91"/>
      <c r="V183" s="93" t="s">
        <v>1726</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1726</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1726</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1719</v>
      </c>
      <c r="S186" s="38" t="s">
        <v>1057</v>
      </c>
      <c r="T186" s="35" t="s">
        <v>136</v>
      </c>
      <c r="U186" s="92"/>
      <c r="V186" s="93" t="s">
        <v>1726</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1719</v>
      </c>
      <c r="S187" s="36" t="s">
        <v>1064</v>
      </c>
      <c r="T187" s="35" t="s">
        <v>136</v>
      </c>
      <c r="U187" s="91"/>
      <c r="V187" s="93" t="s">
        <v>1726</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1726</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1726</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38" t="s">
        <v>259</v>
      </c>
      <c r="S190" s="38" t="s">
        <v>1083</v>
      </c>
      <c r="T190" s="38" t="s">
        <v>261</v>
      </c>
      <c r="U190" s="92"/>
      <c r="V190" s="93" t="s">
        <v>1726</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36" t="s">
        <v>259</v>
      </c>
      <c r="S191" s="36" t="s">
        <v>1083</v>
      </c>
      <c r="T191" s="36" t="s">
        <v>261</v>
      </c>
      <c r="U191" s="91"/>
      <c r="V191" s="93" t="s">
        <v>1726</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38" t="s">
        <v>259</v>
      </c>
      <c r="S192" s="38" t="s">
        <v>1083</v>
      </c>
      <c r="T192" s="38" t="s">
        <v>261</v>
      </c>
      <c r="U192" s="92"/>
      <c r="V192" s="93" t="s">
        <v>1726</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36" t="s">
        <v>259</v>
      </c>
      <c r="S193" s="36" t="s">
        <v>1083</v>
      </c>
      <c r="T193" s="36" t="s">
        <v>261</v>
      </c>
      <c r="U193" s="91"/>
      <c r="V193" s="93" t="s">
        <v>1726</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38" t="s">
        <v>259</v>
      </c>
      <c r="S194" s="38" t="s">
        <v>1083</v>
      </c>
      <c r="T194" s="38" t="s">
        <v>261</v>
      </c>
      <c r="U194" s="92"/>
      <c r="V194" s="93" t="s">
        <v>1726</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36" t="s">
        <v>259</v>
      </c>
      <c r="S195" s="36" t="s">
        <v>1083</v>
      </c>
      <c r="T195" s="36" t="s">
        <v>261</v>
      </c>
      <c r="U195" s="91"/>
      <c r="V195" s="93" t="s">
        <v>1726</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1726</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36" t="s">
        <v>259</v>
      </c>
      <c r="S197" s="36" t="s">
        <v>1109</v>
      </c>
      <c r="T197" s="36" t="s">
        <v>261</v>
      </c>
      <c r="U197" s="91"/>
      <c r="V197" s="93" t="s">
        <v>1726</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33</v>
      </c>
      <c r="S198" s="38" t="s">
        <v>1114</v>
      </c>
      <c r="T198" s="38" t="s">
        <v>657</v>
      </c>
      <c r="U198" s="86" t="s">
        <v>1736</v>
      </c>
      <c r="V198" s="93" t="s">
        <v>1726</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36" t="s">
        <v>259</v>
      </c>
      <c r="S199" s="36" t="s">
        <v>1120</v>
      </c>
      <c r="T199" s="36" t="s">
        <v>261</v>
      </c>
      <c r="U199" s="91"/>
      <c r="V199" s="93" t="s">
        <v>1726</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1719</v>
      </c>
      <c r="S200" s="38" t="s">
        <v>1127</v>
      </c>
      <c r="T200" s="35" t="s">
        <v>136</v>
      </c>
      <c r="U200" s="92"/>
      <c r="V200" s="93" t="s">
        <v>1726</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36" t="s">
        <v>259</v>
      </c>
      <c r="S201" s="36" t="s">
        <v>1134</v>
      </c>
      <c r="T201" s="36" t="s">
        <v>261</v>
      </c>
      <c r="U201" s="91"/>
      <c r="V201" s="93" t="s">
        <v>1726</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1726</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1726</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1726</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1726</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1726</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1726</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33</v>
      </c>
      <c r="S208" s="38" t="s">
        <v>1177</v>
      </c>
      <c r="T208" s="38" t="s">
        <v>657</v>
      </c>
      <c r="U208" s="86" t="s">
        <v>1734</v>
      </c>
      <c r="V208" s="93" t="s">
        <v>1726</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1726</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33</v>
      </c>
      <c r="S210" s="38" t="s">
        <v>1177</v>
      </c>
      <c r="T210" s="38" t="s">
        <v>657</v>
      </c>
      <c r="U210" s="86" t="s">
        <v>1734</v>
      </c>
      <c r="V210" s="93" t="s">
        <v>1726</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1726</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1726</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36" t="s">
        <v>259</v>
      </c>
      <c r="S213" s="36" t="s">
        <v>1202</v>
      </c>
      <c r="T213" s="36" t="s">
        <v>261</v>
      </c>
      <c r="U213" s="91"/>
      <c r="V213" s="93" t="s">
        <v>1726</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38" t="s">
        <v>259</v>
      </c>
      <c r="S214" s="38" t="s">
        <v>1208</v>
      </c>
      <c r="T214" s="38" t="s">
        <v>261</v>
      </c>
      <c r="U214" s="92"/>
      <c r="V214" s="93" t="s">
        <v>1726</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36" t="s">
        <v>259</v>
      </c>
      <c r="S215" s="36" t="s">
        <v>1215</v>
      </c>
      <c r="T215" s="36" t="s">
        <v>261</v>
      </c>
      <c r="U215" s="91"/>
      <c r="V215" s="93" t="s">
        <v>1726</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1726</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1726</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1726</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36" t="s">
        <v>259</v>
      </c>
      <c r="S219" s="36" t="s">
        <v>1237</v>
      </c>
      <c r="T219" s="36" t="s">
        <v>261</v>
      </c>
      <c r="U219" s="91"/>
      <c r="V219" s="93" t="s">
        <v>1726</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1726</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1726</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1726</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33</v>
      </c>
      <c r="S223" s="67" t="s">
        <v>1260</v>
      </c>
      <c r="T223" s="36" t="s">
        <v>261</v>
      </c>
      <c r="U223" s="86" t="s">
        <v>1734</v>
      </c>
      <c r="V223" s="93" t="s">
        <v>1726</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1719</v>
      </c>
      <c r="S224" s="38" t="s">
        <v>1265</v>
      </c>
      <c r="T224" s="35" t="s">
        <v>136</v>
      </c>
      <c r="U224" s="92"/>
      <c r="V224" s="93" t="s">
        <v>1726</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1726</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1726</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1726</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38" t="s">
        <v>259</v>
      </c>
      <c r="S228" s="38" t="s">
        <v>1282</v>
      </c>
      <c r="T228" s="38" t="s">
        <v>261</v>
      </c>
      <c r="U228" s="92"/>
      <c r="V228" s="93" t="s">
        <v>1726</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1726</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1726</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1726</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1723</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1713</v>
      </c>
      <c r="Q233" s="36" t="s">
        <v>32</v>
      </c>
      <c r="R233" s="36" t="s">
        <v>47</v>
      </c>
      <c r="S233" s="67" t="s">
        <v>1716</v>
      </c>
      <c r="T233" s="36" t="s">
        <v>34</v>
      </c>
      <c r="U233" s="91"/>
      <c r="V233" s="93" t="s">
        <v>1726</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1719</v>
      </c>
      <c r="S234" s="38" t="s">
        <v>1313</v>
      </c>
      <c r="T234" s="35" t="s">
        <v>136</v>
      </c>
      <c r="U234" s="92"/>
      <c r="V234" s="93" t="s">
        <v>1726</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1723</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1723</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1726</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1723</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1726</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1726</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1726</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1726</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36" t="s">
        <v>259</v>
      </c>
      <c r="S243" s="36" t="s">
        <v>1361</v>
      </c>
      <c r="T243" s="36" t="s">
        <v>529</v>
      </c>
      <c r="U243" s="91"/>
      <c r="V243" s="93" t="s">
        <v>1726</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38" t="s">
        <v>259</v>
      </c>
      <c r="S244" s="38" t="s">
        <v>1366</v>
      </c>
      <c r="T244" s="38" t="s">
        <v>261</v>
      </c>
      <c r="U244" s="92"/>
      <c r="V244" s="93" t="s">
        <v>1726</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1719</v>
      </c>
      <c r="S245" s="36" t="s">
        <v>1372</v>
      </c>
      <c r="T245" s="36" t="s">
        <v>136</v>
      </c>
      <c r="U245" s="91"/>
      <c r="V245" s="93" t="s">
        <v>1726</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1726</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36" t="s">
        <v>259</v>
      </c>
      <c r="S247" s="36" t="s">
        <v>1385</v>
      </c>
      <c r="T247" s="36" t="s">
        <v>261</v>
      </c>
      <c r="U247" s="91"/>
      <c r="V247" s="93" t="s">
        <v>1726</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1726</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36" t="s">
        <v>259</v>
      </c>
      <c r="S249" s="36" t="s">
        <v>1394</v>
      </c>
      <c r="T249" s="36" t="s">
        <v>261</v>
      </c>
      <c r="U249" s="91"/>
      <c r="V249" s="93" t="s">
        <v>1726</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1726</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1726</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1726</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1726</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1726</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1726</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38" t="s">
        <v>259</v>
      </c>
      <c r="S256" s="38" t="s">
        <v>1433</v>
      </c>
      <c r="T256" s="38" t="s">
        <v>529</v>
      </c>
      <c r="U256" s="92"/>
      <c r="V256" s="93" t="s">
        <v>1726</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1726</v>
      </c>
      <c r="W257" s="16"/>
      <c r="X257" s="5"/>
      <c r="Y257" s="5"/>
      <c r="Z257" s="5"/>
      <c r="AA257" s="5"/>
      <c r="AB257" s="5"/>
    </row>
    <row r="258" spans="1:28" ht="14.3" customHeight="1" x14ac:dyDescent="0.25">
      <c r="A258" s="58" t="s">
        <v>1670</v>
      </c>
      <c r="B258" s="20" t="s">
        <v>937</v>
      </c>
      <c r="C258" s="58" t="s">
        <v>938</v>
      </c>
      <c r="D258" s="21"/>
      <c r="E258" s="59" t="s">
        <v>939</v>
      </c>
      <c r="F258" s="21"/>
      <c r="G258" s="18" t="s">
        <v>24</v>
      </c>
      <c r="H258" s="20" t="s">
        <v>25</v>
      </c>
      <c r="I258" s="18" t="s">
        <v>26</v>
      </c>
      <c r="J258" s="21"/>
      <c r="K258" s="58" t="s">
        <v>27</v>
      </c>
      <c r="L258" s="21" t="s">
        <v>1677</v>
      </c>
      <c r="M258" s="21" t="s">
        <v>1678</v>
      </c>
      <c r="N258" s="21" t="s">
        <v>46</v>
      </c>
      <c r="O258" s="21" t="s">
        <v>1679</v>
      </c>
      <c r="P258" s="36"/>
      <c r="Q258" s="36" t="s">
        <v>32</v>
      </c>
      <c r="R258" s="36" t="s">
        <v>47</v>
      </c>
      <c r="S258" s="67" t="s">
        <v>1684</v>
      </c>
      <c r="T258" s="38" t="s">
        <v>34</v>
      </c>
      <c r="U258" s="82"/>
      <c r="V258" s="93" t="s">
        <v>1726</v>
      </c>
      <c r="W258" s="16"/>
      <c r="X258" s="5"/>
      <c r="Y258" s="5"/>
      <c r="Z258" s="5"/>
      <c r="AA258" s="5"/>
      <c r="AB258" s="5"/>
    </row>
    <row r="259" spans="1:28" ht="14.3" customHeight="1" x14ac:dyDescent="0.25">
      <c r="A259" s="58" t="s">
        <v>1671</v>
      </c>
      <c r="B259" s="20" t="s">
        <v>937</v>
      </c>
      <c r="C259" s="58" t="s">
        <v>938</v>
      </c>
      <c r="D259" s="21"/>
      <c r="E259" s="59" t="s">
        <v>939</v>
      </c>
      <c r="F259" s="21"/>
      <c r="G259" s="18" t="s">
        <v>24</v>
      </c>
      <c r="H259" s="20" t="s">
        <v>25</v>
      </c>
      <c r="I259" s="18" t="s">
        <v>26</v>
      </c>
      <c r="J259" s="21"/>
      <c r="K259" s="58" t="s">
        <v>1680</v>
      </c>
      <c r="L259" s="58" t="s">
        <v>1681</v>
      </c>
      <c r="M259" s="58" t="s">
        <v>1682</v>
      </c>
      <c r="N259" s="21" t="s">
        <v>46</v>
      </c>
      <c r="O259" s="21"/>
      <c r="P259" s="36"/>
      <c r="Q259" s="36" t="s">
        <v>32</v>
      </c>
      <c r="R259" s="36" t="s">
        <v>47</v>
      </c>
      <c r="S259" s="67" t="s">
        <v>1683</v>
      </c>
      <c r="T259" s="38" t="s">
        <v>34</v>
      </c>
      <c r="U259" s="82"/>
      <c r="V259" s="93" t="s">
        <v>1726</v>
      </c>
      <c r="W259" s="16"/>
      <c r="X259" s="5"/>
      <c r="Y259" s="5"/>
      <c r="Z259" s="5"/>
      <c r="AA259" s="5"/>
      <c r="AB259" s="5"/>
    </row>
    <row r="260" spans="1:28" ht="14.3" customHeight="1" x14ac:dyDescent="0.25">
      <c r="A260" s="58" t="s">
        <v>1672</v>
      </c>
      <c r="B260" s="20" t="s">
        <v>937</v>
      </c>
      <c r="C260" s="58" t="s">
        <v>938</v>
      </c>
      <c r="D260" s="21"/>
      <c r="E260" s="59" t="s">
        <v>939</v>
      </c>
      <c r="F260" s="21"/>
      <c r="G260" s="18" t="s">
        <v>24</v>
      </c>
      <c r="H260" s="20" t="s">
        <v>25</v>
      </c>
      <c r="I260" s="18" t="s">
        <v>26</v>
      </c>
      <c r="J260" s="58" t="s">
        <v>1686</v>
      </c>
      <c r="K260" s="58" t="s">
        <v>1687</v>
      </c>
      <c r="L260" s="58" t="s">
        <v>1685</v>
      </c>
      <c r="M260" s="58" t="s">
        <v>1688</v>
      </c>
      <c r="N260" s="21" t="s">
        <v>46</v>
      </c>
      <c r="O260" s="58" t="s">
        <v>1689</v>
      </c>
      <c r="P260" s="36"/>
      <c r="Q260" s="36" t="s">
        <v>32</v>
      </c>
      <c r="R260" s="36" t="s">
        <v>47</v>
      </c>
      <c r="S260" s="67" t="s">
        <v>1690</v>
      </c>
      <c r="T260" s="38" t="s">
        <v>34</v>
      </c>
      <c r="U260" s="82"/>
      <c r="V260" s="93" t="s">
        <v>1726</v>
      </c>
      <c r="W260" s="16"/>
      <c r="X260" s="5"/>
      <c r="Y260" s="5"/>
      <c r="Z260" s="5"/>
      <c r="AA260" s="5"/>
      <c r="AB260" s="5"/>
    </row>
    <row r="261" spans="1:28" ht="14.3" customHeight="1" x14ac:dyDescent="0.25">
      <c r="A261" s="58" t="s">
        <v>1673</v>
      </c>
      <c r="B261" s="20" t="s">
        <v>937</v>
      </c>
      <c r="C261" s="58" t="s">
        <v>938</v>
      </c>
      <c r="D261" s="21"/>
      <c r="E261" s="59" t="s">
        <v>939</v>
      </c>
      <c r="F261" s="21"/>
      <c r="G261" s="18" t="s">
        <v>24</v>
      </c>
      <c r="H261" s="20" t="s">
        <v>25</v>
      </c>
      <c r="I261" s="18" t="s">
        <v>26</v>
      </c>
      <c r="J261" s="21"/>
      <c r="K261" s="58" t="s">
        <v>1691</v>
      </c>
      <c r="L261" s="58" t="s">
        <v>1692</v>
      </c>
      <c r="M261" s="58" t="s">
        <v>1693</v>
      </c>
      <c r="N261" s="21" t="s">
        <v>46</v>
      </c>
      <c r="O261" s="58" t="s">
        <v>1694</v>
      </c>
      <c r="P261" s="67" t="s">
        <v>1674</v>
      </c>
      <c r="Q261" s="36" t="s">
        <v>32</v>
      </c>
      <c r="R261" s="36" t="s">
        <v>47</v>
      </c>
      <c r="S261" s="67" t="s">
        <v>1695</v>
      </c>
      <c r="T261" s="38" t="s">
        <v>34</v>
      </c>
      <c r="U261" s="82"/>
      <c r="V261" s="93" t="s">
        <v>1726</v>
      </c>
      <c r="W261" s="16"/>
      <c r="X261" s="5"/>
      <c r="Y261" s="5"/>
      <c r="Z261" s="5"/>
      <c r="AA261" s="5"/>
      <c r="AB261" s="5"/>
    </row>
    <row r="262" spans="1:28" ht="14.3" customHeight="1" x14ac:dyDescent="0.25">
      <c r="A262" s="58" t="s">
        <v>1674</v>
      </c>
      <c r="B262" s="20" t="s">
        <v>937</v>
      </c>
      <c r="C262" s="58" t="s">
        <v>938</v>
      </c>
      <c r="D262" s="21"/>
      <c r="E262" s="59" t="s">
        <v>939</v>
      </c>
      <c r="F262" s="21"/>
      <c r="G262" s="18" t="s">
        <v>24</v>
      </c>
      <c r="H262" s="20" t="s">
        <v>25</v>
      </c>
      <c r="I262" s="18" t="s">
        <v>26</v>
      </c>
      <c r="J262" s="21"/>
      <c r="K262" s="58" t="s">
        <v>1696</v>
      </c>
      <c r="L262" s="58" t="s">
        <v>1697</v>
      </c>
      <c r="M262" s="58" t="s">
        <v>1698</v>
      </c>
      <c r="N262" s="21" t="s">
        <v>46</v>
      </c>
      <c r="O262" s="58" t="s">
        <v>1699</v>
      </c>
      <c r="P262" s="67" t="s">
        <v>1673</v>
      </c>
      <c r="Q262" s="36" t="s">
        <v>32</v>
      </c>
      <c r="R262" s="67" t="s">
        <v>47</v>
      </c>
      <c r="S262" s="67" t="s">
        <v>1700</v>
      </c>
      <c r="T262" s="38" t="s">
        <v>34</v>
      </c>
      <c r="U262" s="82"/>
      <c r="V262" s="93" t="s">
        <v>1726</v>
      </c>
      <c r="W262" s="16"/>
      <c r="X262" s="5"/>
      <c r="Y262" s="5"/>
      <c r="Z262" s="5"/>
      <c r="AA262" s="5"/>
      <c r="AB262" s="5"/>
    </row>
    <row r="263" spans="1:28" ht="14.3" customHeight="1" x14ac:dyDescent="0.25">
      <c r="A263" s="58" t="s">
        <v>1675</v>
      </c>
      <c r="B263" s="20" t="s">
        <v>937</v>
      </c>
      <c r="C263" s="58" t="s">
        <v>938</v>
      </c>
      <c r="D263" s="21"/>
      <c r="E263" s="59" t="s">
        <v>939</v>
      </c>
      <c r="F263" s="21"/>
      <c r="G263" s="18" t="s">
        <v>24</v>
      </c>
      <c r="H263" s="20" t="s">
        <v>25</v>
      </c>
      <c r="I263" s="18" t="s">
        <v>26</v>
      </c>
      <c r="J263" s="21"/>
      <c r="K263" s="58" t="s">
        <v>1701</v>
      </c>
      <c r="L263" s="58" t="s">
        <v>1702</v>
      </c>
      <c r="M263" s="69" t="s">
        <v>1704</v>
      </c>
      <c r="N263" s="21" t="s">
        <v>46</v>
      </c>
      <c r="O263" s="58" t="s">
        <v>1703</v>
      </c>
      <c r="P263" s="67" t="s">
        <v>1705</v>
      </c>
      <c r="Q263" s="36" t="s">
        <v>32</v>
      </c>
      <c r="R263" s="36" t="s">
        <v>47</v>
      </c>
      <c r="S263" s="67" t="s">
        <v>1706</v>
      </c>
      <c r="T263" s="38" t="s">
        <v>34</v>
      </c>
      <c r="U263" s="82"/>
      <c r="V263" s="93" t="s">
        <v>1726</v>
      </c>
      <c r="W263" s="16"/>
      <c r="X263" s="5"/>
      <c r="Y263" s="5"/>
      <c r="Z263" s="5"/>
      <c r="AA263" s="5"/>
      <c r="AB263" s="5"/>
    </row>
    <row r="264" spans="1:28" ht="14.3" customHeight="1" x14ac:dyDescent="0.25">
      <c r="A264" s="58" t="s">
        <v>1676</v>
      </c>
      <c r="B264" s="20" t="s">
        <v>937</v>
      </c>
      <c r="C264" s="58" t="s">
        <v>938</v>
      </c>
      <c r="D264" s="21"/>
      <c r="E264" s="59" t="s">
        <v>939</v>
      </c>
      <c r="F264" s="21"/>
      <c r="G264" s="18" t="s">
        <v>24</v>
      </c>
      <c r="H264" s="20" t="s">
        <v>25</v>
      </c>
      <c r="I264" s="18" t="s">
        <v>26</v>
      </c>
      <c r="J264" s="58" t="s">
        <v>624</v>
      </c>
      <c r="K264" s="58" t="s">
        <v>1709</v>
      </c>
      <c r="L264" s="58" t="s">
        <v>1707</v>
      </c>
      <c r="M264" s="58" t="s">
        <v>1708</v>
      </c>
      <c r="N264" s="21" t="s">
        <v>46</v>
      </c>
      <c r="O264" s="58" t="s">
        <v>1711</v>
      </c>
      <c r="P264" s="36"/>
      <c r="Q264" s="36" t="s">
        <v>32</v>
      </c>
      <c r="R264" s="36" t="s">
        <v>47</v>
      </c>
      <c r="S264" s="67" t="s">
        <v>1710</v>
      </c>
      <c r="T264" s="38" t="s">
        <v>34</v>
      </c>
      <c r="U264" s="82"/>
      <c r="V264" s="93" t="s">
        <v>1726</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1726</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36" t="s">
        <v>259</v>
      </c>
      <c r="S266" s="36" t="s">
        <v>1456</v>
      </c>
      <c r="T266" s="36" t="s">
        <v>261</v>
      </c>
      <c r="U266" s="91"/>
      <c r="V266" s="93" t="s">
        <v>1726</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1726</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1719</v>
      </c>
      <c r="S268" s="36" t="s">
        <v>1468</v>
      </c>
      <c r="T268" s="35" t="s">
        <v>136</v>
      </c>
      <c r="U268" s="91"/>
      <c r="V268" s="93" t="s">
        <v>1726</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1726</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1726</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1719</v>
      </c>
      <c r="S271" s="38" t="s">
        <v>1485</v>
      </c>
      <c r="T271" s="38" t="s">
        <v>136</v>
      </c>
      <c r="U271" s="92"/>
      <c r="V271" s="93" t="s">
        <v>1726</v>
      </c>
      <c r="W271" s="16"/>
      <c r="X271" s="5"/>
      <c r="Y271" s="5"/>
      <c r="Z271" s="5"/>
      <c r="AA271" s="5"/>
      <c r="AB271" s="5"/>
    </row>
    <row r="272" spans="1:28" ht="409.6"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1652</v>
      </c>
      <c r="S272" s="36" t="s">
        <v>1489</v>
      </c>
      <c r="T272" s="36" t="s">
        <v>261</v>
      </c>
      <c r="U272" s="85" t="s">
        <v>1741</v>
      </c>
      <c r="V272" s="93" t="s">
        <v>1721</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1719</v>
      </c>
      <c r="S273" s="38" t="s">
        <v>1495</v>
      </c>
      <c r="T273" s="38" t="s">
        <v>136</v>
      </c>
      <c r="U273" s="92"/>
      <c r="V273" s="93" t="s">
        <v>1726</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1719</v>
      </c>
      <c r="S274" s="36" t="s">
        <v>1499</v>
      </c>
      <c r="T274" s="36" t="s">
        <v>136</v>
      </c>
      <c r="U274" s="91"/>
      <c r="V274" s="93" t="s">
        <v>1726</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1726</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1719</v>
      </c>
      <c r="S276" s="36" t="s">
        <v>1513</v>
      </c>
      <c r="T276" s="36" t="s">
        <v>136</v>
      </c>
      <c r="U276" s="91"/>
      <c r="V276" s="93" t="s">
        <v>1726</v>
      </c>
      <c r="W276" s="16"/>
      <c r="X276" s="5"/>
      <c r="Y276" s="5"/>
      <c r="Z276" s="5"/>
      <c r="AA276" s="5"/>
      <c r="AB276" s="5"/>
    </row>
    <row r="277" spans="1:28" ht="14.3" customHeight="1"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1723</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1726</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1719</v>
      </c>
      <c r="S279" s="38" t="s">
        <v>1528</v>
      </c>
      <c r="T279" s="35" t="s">
        <v>136</v>
      </c>
      <c r="U279" s="92"/>
      <c r="V279" s="93" t="s">
        <v>1726</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1726</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1726</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1726</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1726</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36" t="s">
        <v>259</v>
      </c>
      <c r="S284" s="36" t="s">
        <v>1548</v>
      </c>
      <c r="T284" s="36" t="s">
        <v>261</v>
      </c>
      <c r="U284" s="91"/>
      <c r="V284" s="93" t="s">
        <v>1726</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1726</v>
      </c>
      <c r="W285" s="16"/>
      <c r="X285" s="5"/>
      <c r="Y285" s="5"/>
      <c r="Z285" s="5"/>
      <c r="AA285" s="5"/>
      <c r="AB285" s="5"/>
    </row>
    <row r="286" spans="1:28" ht="214"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1135</v>
      </c>
      <c r="Q286" s="36" t="s">
        <v>32</v>
      </c>
      <c r="R286" s="36" t="s">
        <v>1650</v>
      </c>
      <c r="S286" s="36" t="s">
        <v>1556</v>
      </c>
      <c r="T286" s="36" t="s">
        <v>34</v>
      </c>
      <c r="U286" s="85" t="s">
        <v>1740</v>
      </c>
      <c r="V286" s="93" t="s">
        <v>1721</v>
      </c>
      <c r="W286" s="16"/>
      <c r="X286" s="5"/>
      <c r="Y286" s="5"/>
      <c r="Z286" s="5"/>
      <c r="AA286" s="5"/>
      <c r="AB286" s="5"/>
    </row>
    <row r="287" spans="1:28" ht="14.3" customHeight="1" x14ac:dyDescent="0.25">
      <c r="A287" s="18" t="s">
        <v>1557</v>
      </c>
      <c r="B287" s="18" t="s">
        <v>1440</v>
      </c>
      <c r="C287" s="18" t="s">
        <v>1450</v>
      </c>
      <c r="D287" s="18" t="s">
        <v>1442</v>
      </c>
      <c r="E287" s="19" t="s">
        <v>1451</v>
      </c>
      <c r="F287" s="18"/>
      <c r="G287" s="18" t="s">
        <v>24</v>
      </c>
      <c r="H287" s="20" t="s">
        <v>25</v>
      </c>
      <c r="I287" s="18" t="s">
        <v>26</v>
      </c>
      <c r="J287" s="18" t="s">
        <v>696</v>
      </c>
      <c r="K287" s="18"/>
      <c r="L287" s="18" t="s">
        <v>1558</v>
      </c>
      <c r="M287" s="18" t="s">
        <v>1559</v>
      </c>
      <c r="N287" s="18" t="s">
        <v>220</v>
      </c>
      <c r="O287" s="18"/>
      <c r="P287" s="38"/>
      <c r="Q287" s="38" t="s">
        <v>32</v>
      </c>
      <c r="R287" s="38" t="s">
        <v>47</v>
      </c>
      <c r="S287" s="38" t="s">
        <v>1560</v>
      </c>
      <c r="T287" s="38" t="s">
        <v>34</v>
      </c>
      <c r="U287" s="92"/>
      <c r="V287" s="93" t="s">
        <v>1726</v>
      </c>
      <c r="W287" s="16"/>
      <c r="X287" s="5"/>
      <c r="Y287" s="5"/>
      <c r="Z287" s="5"/>
      <c r="AA287" s="5"/>
      <c r="AB287" s="5"/>
    </row>
    <row r="288" spans="1:28" ht="14.3" customHeight="1" x14ac:dyDescent="0.25">
      <c r="A288" s="21" t="s">
        <v>1561</v>
      </c>
      <c r="B288" s="21" t="s">
        <v>1440</v>
      </c>
      <c r="C288" s="21" t="s">
        <v>1450</v>
      </c>
      <c r="D288" s="21" t="s">
        <v>1442</v>
      </c>
      <c r="E288" s="22" t="s">
        <v>1451</v>
      </c>
      <c r="F288" s="21"/>
      <c r="G288" s="21" t="s">
        <v>24</v>
      </c>
      <c r="H288" s="23" t="s">
        <v>25</v>
      </c>
      <c r="I288" s="21" t="s">
        <v>26</v>
      </c>
      <c r="J288" s="21" t="s">
        <v>765</v>
      </c>
      <c r="K288" s="21"/>
      <c r="L288" s="21" t="s">
        <v>1562</v>
      </c>
      <c r="M288" s="21" t="s">
        <v>1563</v>
      </c>
      <c r="N288" s="21" t="s">
        <v>220</v>
      </c>
      <c r="O288" s="21" t="s">
        <v>1564</v>
      </c>
      <c r="P288" s="36" t="s">
        <v>776</v>
      </c>
      <c r="Q288" s="36" t="s">
        <v>32</v>
      </c>
      <c r="R288" s="36" t="s">
        <v>259</v>
      </c>
      <c r="S288" s="36" t="s">
        <v>1565</v>
      </c>
      <c r="T288" s="36" t="s">
        <v>261</v>
      </c>
      <c r="U288" s="91"/>
      <c r="V288" s="93" t="s">
        <v>1726</v>
      </c>
      <c r="W288" s="16"/>
      <c r="X288" s="5"/>
      <c r="Y288" s="5"/>
      <c r="Z288" s="5"/>
      <c r="AA288" s="5"/>
      <c r="AB288" s="5"/>
    </row>
    <row r="289" spans="1:28" ht="14.3" customHeight="1" x14ac:dyDescent="0.25">
      <c r="A289" s="18" t="s">
        <v>1566</v>
      </c>
      <c r="B289" s="18" t="s">
        <v>1440</v>
      </c>
      <c r="C289" s="18" t="s">
        <v>1450</v>
      </c>
      <c r="D289" s="18" t="s">
        <v>1442</v>
      </c>
      <c r="E289" s="19" t="s">
        <v>1451</v>
      </c>
      <c r="F289" s="18"/>
      <c r="G289" s="18" t="s">
        <v>24</v>
      </c>
      <c r="H289" s="20" t="s">
        <v>25</v>
      </c>
      <c r="I289" s="18" t="s">
        <v>26</v>
      </c>
      <c r="J289" s="18" t="s">
        <v>1368</v>
      </c>
      <c r="K289" s="18"/>
      <c r="L289" s="18" t="s">
        <v>1567</v>
      </c>
      <c r="M289" s="18" t="s">
        <v>1568</v>
      </c>
      <c r="N289" s="18" t="s">
        <v>220</v>
      </c>
      <c r="O289" s="18"/>
      <c r="P289" s="38" t="s">
        <v>1569</v>
      </c>
      <c r="Q289" s="38" t="s">
        <v>32</v>
      </c>
      <c r="R289" s="38" t="s">
        <v>47</v>
      </c>
      <c r="S289" s="38" t="s">
        <v>1570</v>
      </c>
      <c r="T289" s="38" t="s">
        <v>34</v>
      </c>
      <c r="U289" s="92"/>
      <c r="V289" s="93" t="s">
        <v>1726</v>
      </c>
      <c r="W289" s="16"/>
      <c r="X289" s="5"/>
      <c r="Y289" s="5"/>
      <c r="Z289" s="5"/>
      <c r="AA289" s="5"/>
      <c r="AB289" s="5"/>
    </row>
    <row r="290" spans="1:28" ht="128.4" x14ac:dyDescent="0.25">
      <c r="A290" s="21" t="s">
        <v>395</v>
      </c>
      <c r="B290" s="21" t="s">
        <v>1440</v>
      </c>
      <c r="C290" s="21" t="s">
        <v>1480</v>
      </c>
      <c r="D290" s="21" t="s">
        <v>1442</v>
      </c>
      <c r="E290" s="22" t="s">
        <v>1481</v>
      </c>
      <c r="F290" s="21"/>
      <c r="G290" s="21" t="s">
        <v>24</v>
      </c>
      <c r="H290" s="23" t="s">
        <v>25</v>
      </c>
      <c r="I290" s="21" t="s">
        <v>26</v>
      </c>
      <c r="J290" s="21" t="s">
        <v>50</v>
      </c>
      <c r="K290" s="21"/>
      <c r="L290" s="21" t="s">
        <v>1571</v>
      </c>
      <c r="M290" s="21" t="s">
        <v>1572</v>
      </c>
      <c r="N290" s="21" t="s">
        <v>220</v>
      </c>
      <c r="O290" s="21" t="s">
        <v>1573</v>
      </c>
      <c r="P290" s="36" t="s">
        <v>391</v>
      </c>
      <c r="Q290" s="36" t="s">
        <v>32</v>
      </c>
      <c r="R290" s="36" t="s">
        <v>109</v>
      </c>
      <c r="S290" s="36" t="s">
        <v>1574</v>
      </c>
      <c r="T290" s="36" t="s">
        <v>34</v>
      </c>
      <c r="U290" s="85" t="s">
        <v>1739</v>
      </c>
      <c r="V290" s="93" t="s">
        <v>1721</v>
      </c>
      <c r="W290" s="16"/>
      <c r="X290" s="5"/>
      <c r="Y290" s="5"/>
      <c r="Z290" s="5"/>
      <c r="AA290" s="5"/>
      <c r="AB290" s="5"/>
    </row>
    <row r="291" spans="1:28" ht="14.3" customHeight="1" x14ac:dyDescent="0.25">
      <c r="A291" s="18" t="s">
        <v>1575</v>
      </c>
      <c r="B291" s="18" t="s">
        <v>1440</v>
      </c>
      <c r="C291" s="18" t="s">
        <v>1480</v>
      </c>
      <c r="D291" s="18" t="s">
        <v>1442</v>
      </c>
      <c r="E291" s="19" t="s">
        <v>1481</v>
      </c>
      <c r="F291" s="18"/>
      <c r="G291" s="18" t="s">
        <v>24</v>
      </c>
      <c r="H291" s="20" t="s">
        <v>25</v>
      </c>
      <c r="I291" s="18" t="s">
        <v>26</v>
      </c>
      <c r="J291" s="18" t="s">
        <v>1576</v>
      </c>
      <c r="K291" s="18"/>
      <c r="L291" s="18" t="s">
        <v>1577</v>
      </c>
      <c r="M291" s="18" t="s">
        <v>1578</v>
      </c>
      <c r="N291" s="18" t="s">
        <v>220</v>
      </c>
      <c r="O291" s="18"/>
      <c r="P291" s="38"/>
      <c r="Q291" s="38" t="s">
        <v>72</v>
      </c>
      <c r="R291" s="36" t="s">
        <v>1719</v>
      </c>
      <c r="S291" s="38" t="s">
        <v>1579</v>
      </c>
      <c r="T291" s="35" t="s">
        <v>136</v>
      </c>
      <c r="U291" s="92"/>
      <c r="V291" s="93" t="s">
        <v>1726</v>
      </c>
      <c r="W291" s="16"/>
      <c r="X291" s="5"/>
      <c r="Y291" s="5"/>
      <c r="Z291" s="5"/>
      <c r="AA291" s="5"/>
      <c r="AB291" s="5"/>
    </row>
    <row r="292" spans="1:28" ht="14.3" customHeight="1" x14ac:dyDescent="0.25">
      <c r="A292" s="21" t="s">
        <v>1580</v>
      </c>
      <c r="B292" s="21" t="s">
        <v>1440</v>
      </c>
      <c r="C292" s="21" t="s">
        <v>1480</v>
      </c>
      <c r="D292" s="21" t="s">
        <v>1442</v>
      </c>
      <c r="E292" s="22" t="s">
        <v>1481</v>
      </c>
      <c r="F292" s="21"/>
      <c r="G292" s="21" t="s">
        <v>24</v>
      </c>
      <c r="H292" s="23" t="s">
        <v>25</v>
      </c>
      <c r="I292" s="21" t="s">
        <v>26</v>
      </c>
      <c r="J292" s="21" t="s">
        <v>83</v>
      </c>
      <c r="K292" s="21"/>
      <c r="L292" s="21" t="s">
        <v>1581</v>
      </c>
      <c r="M292" s="21" t="s">
        <v>1582</v>
      </c>
      <c r="N292" s="21" t="s">
        <v>220</v>
      </c>
      <c r="O292" s="21"/>
      <c r="P292" s="36"/>
      <c r="Q292" s="36" t="s">
        <v>32</v>
      </c>
      <c r="R292" s="36" t="s">
        <v>47</v>
      </c>
      <c r="S292" s="36" t="s">
        <v>1583</v>
      </c>
      <c r="T292" s="36" t="s">
        <v>34</v>
      </c>
      <c r="U292" s="91"/>
      <c r="V292" s="93" t="s">
        <v>1726</v>
      </c>
      <c r="W292" s="16"/>
      <c r="X292" s="5"/>
      <c r="Y292" s="5"/>
      <c r="Z292" s="5"/>
      <c r="AA292" s="5"/>
      <c r="AB292" s="5"/>
    </row>
    <row r="293" spans="1:28" ht="14.3" customHeight="1" x14ac:dyDescent="0.25">
      <c r="A293" s="18" t="s">
        <v>1584</v>
      </c>
      <c r="B293" s="18" t="s">
        <v>1440</v>
      </c>
      <c r="C293" s="18" t="s">
        <v>1450</v>
      </c>
      <c r="D293" s="18" t="s">
        <v>1442</v>
      </c>
      <c r="E293" s="19" t="s">
        <v>1451</v>
      </c>
      <c r="F293" s="18"/>
      <c r="G293" s="18" t="s">
        <v>24</v>
      </c>
      <c r="H293" s="20" t="s">
        <v>25</v>
      </c>
      <c r="I293" s="18" t="s">
        <v>26</v>
      </c>
      <c r="J293" s="18" t="s">
        <v>1585</v>
      </c>
      <c r="K293" s="18"/>
      <c r="L293" s="18" t="s">
        <v>1586</v>
      </c>
      <c r="M293" s="18" t="s">
        <v>1587</v>
      </c>
      <c r="N293" s="18" t="s">
        <v>220</v>
      </c>
      <c r="O293" s="18"/>
      <c r="P293" s="38"/>
      <c r="Q293" s="38" t="s">
        <v>134</v>
      </c>
      <c r="R293" s="38" t="s">
        <v>1719</v>
      </c>
      <c r="S293" s="38" t="s">
        <v>1588</v>
      </c>
      <c r="T293" s="38" t="s">
        <v>136</v>
      </c>
      <c r="U293" s="92"/>
      <c r="V293" s="93" t="s">
        <v>1726</v>
      </c>
      <c r="W293" s="16"/>
      <c r="X293" s="5"/>
      <c r="Y293" s="5"/>
      <c r="Z293" s="5"/>
      <c r="AA293" s="5"/>
      <c r="AB293" s="5"/>
    </row>
    <row r="294" spans="1:28" ht="14.3" customHeight="1" x14ac:dyDescent="0.25">
      <c r="A294" s="21" t="s">
        <v>1589</v>
      </c>
      <c r="B294" s="21" t="s">
        <v>1440</v>
      </c>
      <c r="C294" s="21" t="s">
        <v>1590</v>
      </c>
      <c r="D294" s="21" t="s">
        <v>1442</v>
      </c>
      <c r="E294" s="22" t="s">
        <v>1591</v>
      </c>
      <c r="F294" s="21"/>
      <c r="G294" s="21" t="s">
        <v>24</v>
      </c>
      <c r="H294" s="23" t="s">
        <v>25</v>
      </c>
      <c r="I294" s="21" t="s">
        <v>26</v>
      </c>
      <c r="J294" s="21" t="s">
        <v>1592</v>
      </c>
      <c r="K294" s="21"/>
      <c r="L294" s="21" t="s">
        <v>1593</v>
      </c>
      <c r="M294" s="21" t="s">
        <v>1594</v>
      </c>
      <c r="N294" s="21" t="s">
        <v>220</v>
      </c>
      <c r="O294" s="21"/>
      <c r="P294" s="36"/>
      <c r="Q294" s="36" t="s">
        <v>134</v>
      </c>
      <c r="R294" s="36" t="s">
        <v>1719</v>
      </c>
      <c r="S294" s="36" t="s">
        <v>1595</v>
      </c>
      <c r="T294" s="36" t="s">
        <v>136</v>
      </c>
      <c r="U294" s="91"/>
      <c r="V294" s="93" t="s">
        <v>1726</v>
      </c>
      <c r="W294" s="16"/>
      <c r="X294" s="5"/>
      <c r="Y294" s="5"/>
      <c r="Z294" s="5"/>
      <c r="AA294" s="5"/>
      <c r="AB294" s="5"/>
    </row>
    <row r="295" spans="1:28" ht="14.3" customHeight="1" x14ac:dyDescent="0.25">
      <c r="A295" s="18" t="s">
        <v>1596</v>
      </c>
      <c r="B295" s="18" t="s">
        <v>1440</v>
      </c>
      <c r="C295" s="18" t="s">
        <v>1590</v>
      </c>
      <c r="D295" s="18" t="s">
        <v>1442</v>
      </c>
      <c r="E295" s="19" t="s">
        <v>1591</v>
      </c>
      <c r="F295" s="18"/>
      <c r="G295" s="18" t="s">
        <v>24</v>
      </c>
      <c r="H295" s="20" t="s">
        <v>25</v>
      </c>
      <c r="I295" s="18" t="s">
        <v>26</v>
      </c>
      <c r="J295" s="18" t="s">
        <v>83</v>
      </c>
      <c r="K295" s="18"/>
      <c r="L295" s="18" t="s">
        <v>1597</v>
      </c>
      <c r="M295" s="18" t="s">
        <v>1598</v>
      </c>
      <c r="N295" s="18" t="s">
        <v>220</v>
      </c>
      <c r="O295" s="18"/>
      <c r="P295" s="38"/>
      <c r="Q295" s="38" t="s">
        <v>134</v>
      </c>
      <c r="R295" s="38" t="s">
        <v>1719</v>
      </c>
      <c r="S295" s="38" t="s">
        <v>1599</v>
      </c>
      <c r="T295" s="38" t="s">
        <v>136</v>
      </c>
      <c r="U295" s="92"/>
      <c r="V295" s="93" t="s">
        <v>1726</v>
      </c>
      <c r="W295" s="16"/>
      <c r="X295" s="5"/>
      <c r="Y295" s="5"/>
      <c r="Z295" s="5"/>
      <c r="AA295" s="5"/>
      <c r="AB295" s="5"/>
    </row>
    <row r="296" spans="1:28" ht="14.3" customHeight="1" x14ac:dyDescent="0.25">
      <c r="A296" s="21" t="s">
        <v>1473</v>
      </c>
      <c r="B296" s="21" t="s">
        <v>1440</v>
      </c>
      <c r="C296" s="21" t="s">
        <v>1590</v>
      </c>
      <c r="D296" s="21" t="s">
        <v>1442</v>
      </c>
      <c r="E296" s="22" t="s">
        <v>1591</v>
      </c>
      <c r="F296" s="21"/>
      <c r="G296" s="21" t="s">
        <v>24</v>
      </c>
      <c r="H296" s="23" t="s">
        <v>25</v>
      </c>
      <c r="I296" s="21" t="s">
        <v>26</v>
      </c>
      <c r="J296" s="21" t="s">
        <v>98</v>
      </c>
      <c r="K296" s="21"/>
      <c r="L296" s="21" t="s">
        <v>1600</v>
      </c>
      <c r="M296" s="21" t="s">
        <v>1601</v>
      </c>
      <c r="N296" s="21" t="s">
        <v>220</v>
      </c>
      <c r="O296" s="21"/>
      <c r="P296" s="36" t="s">
        <v>1469</v>
      </c>
      <c r="Q296" s="36" t="s">
        <v>72</v>
      </c>
      <c r="R296" s="36" t="s">
        <v>1719</v>
      </c>
      <c r="S296" s="36" t="s">
        <v>1602</v>
      </c>
      <c r="T296" s="35" t="s">
        <v>136</v>
      </c>
      <c r="U296" s="91"/>
      <c r="V296" s="93" t="s">
        <v>1726</v>
      </c>
      <c r="W296" s="16"/>
      <c r="X296" s="5"/>
      <c r="Y296" s="5"/>
      <c r="Z296" s="5"/>
      <c r="AA296" s="5"/>
      <c r="AB296" s="5"/>
    </row>
    <row r="297" spans="1:28" ht="14.3" customHeight="1" x14ac:dyDescent="0.25">
      <c r="A297" s="18" t="s">
        <v>1603</v>
      </c>
      <c r="B297" s="18" t="s">
        <v>1440</v>
      </c>
      <c r="C297" s="18" t="s">
        <v>1590</v>
      </c>
      <c r="D297" s="18" t="s">
        <v>1442</v>
      </c>
      <c r="E297" s="19" t="s">
        <v>1591</v>
      </c>
      <c r="F297" s="18"/>
      <c r="G297" s="18" t="s">
        <v>24</v>
      </c>
      <c r="H297" s="20" t="s">
        <v>25</v>
      </c>
      <c r="I297" s="18" t="s">
        <v>26</v>
      </c>
      <c r="J297" s="18" t="s">
        <v>98</v>
      </c>
      <c r="K297" s="18"/>
      <c r="L297" s="18" t="s">
        <v>1604</v>
      </c>
      <c r="M297" s="18" t="s">
        <v>1605</v>
      </c>
      <c r="N297" s="18" t="s">
        <v>220</v>
      </c>
      <c r="O297" s="18"/>
      <c r="P297" s="38"/>
      <c r="Q297" s="38" t="s">
        <v>134</v>
      </c>
      <c r="R297" s="38" t="s">
        <v>1719</v>
      </c>
      <c r="S297" s="38" t="s">
        <v>1606</v>
      </c>
      <c r="T297" s="38" t="s">
        <v>136</v>
      </c>
      <c r="U297" s="92"/>
      <c r="V297" s="93" t="s">
        <v>1726</v>
      </c>
      <c r="W297" s="16"/>
      <c r="X297" s="5"/>
      <c r="Y297" s="5"/>
      <c r="Z297" s="5"/>
      <c r="AA297" s="5"/>
      <c r="AB297" s="5"/>
    </row>
    <row r="298" spans="1:28" ht="199.7" x14ac:dyDescent="0.25">
      <c r="A298" s="21" t="s">
        <v>1607</v>
      </c>
      <c r="B298" s="21" t="s">
        <v>1608</v>
      </c>
      <c r="C298" s="21" t="s">
        <v>1609</v>
      </c>
      <c r="D298" s="21" t="s">
        <v>1610</v>
      </c>
      <c r="E298" s="22" t="s">
        <v>1611</v>
      </c>
      <c r="F298" s="21"/>
      <c r="G298" s="21" t="s">
        <v>24</v>
      </c>
      <c r="H298" s="23" t="s">
        <v>25</v>
      </c>
      <c r="I298" s="21" t="s">
        <v>26</v>
      </c>
      <c r="J298" s="21" t="s">
        <v>1612</v>
      </c>
      <c r="K298" s="21" t="s">
        <v>1613</v>
      </c>
      <c r="L298" s="21" t="s">
        <v>1614</v>
      </c>
      <c r="M298" s="58" t="s">
        <v>1615</v>
      </c>
      <c r="N298" s="21" t="s">
        <v>46</v>
      </c>
      <c r="O298" s="21" t="s">
        <v>1616</v>
      </c>
      <c r="P298" s="36"/>
      <c r="Q298" s="67" t="s">
        <v>32</v>
      </c>
      <c r="R298" s="36" t="s">
        <v>33</v>
      </c>
      <c r="S298" s="36" t="s">
        <v>1617</v>
      </c>
      <c r="T298" s="36" t="s">
        <v>34</v>
      </c>
      <c r="U298" s="97" t="s">
        <v>1738</v>
      </c>
      <c r="V298" s="93" t="s">
        <v>1721</v>
      </c>
      <c r="W298" s="16"/>
      <c r="X298" s="5"/>
      <c r="Y298" s="5"/>
      <c r="Z298" s="5"/>
      <c r="AA298" s="5"/>
      <c r="AB298" s="5"/>
    </row>
    <row r="299" spans="1:28" ht="14.3" customHeight="1" x14ac:dyDescent="0.25">
      <c r="A299" s="18" t="s">
        <v>1618</v>
      </c>
      <c r="B299" s="18" t="s">
        <v>1608</v>
      </c>
      <c r="C299" s="18" t="s">
        <v>1609</v>
      </c>
      <c r="D299" s="18" t="s">
        <v>1610</v>
      </c>
      <c r="E299" s="19" t="s">
        <v>1611</v>
      </c>
      <c r="F299" s="18"/>
      <c r="G299" s="18" t="s">
        <v>24</v>
      </c>
      <c r="H299" s="20" t="s">
        <v>25</v>
      </c>
      <c r="I299" s="18" t="s">
        <v>26</v>
      </c>
      <c r="J299" s="18" t="s">
        <v>1619</v>
      </c>
      <c r="K299" s="18" t="s">
        <v>1620</v>
      </c>
      <c r="L299" s="18" t="s">
        <v>1621</v>
      </c>
      <c r="M299" s="18" t="s">
        <v>1622</v>
      </c>
      <c r="N299" s="18" t="s">
        <v>220</v>
      </c>
      <c r="O299" s="18" t="s">
        <v>1623</v>
      </c>
      <c r="P299" s="38" t="s">
        <v>1624</v>
      </c>
      <c r="Q299" s="38" t="s">
        <v>134</v>
      </c>
      <c r="R299" s="38" t="s">
        <v>1719</v>
      </c>
      <c r="S299" s="38" t="s">
        <v>1625</v>
      </c>
      <c r="T299" s="38" t="s">
        <v>136</v>
      </c>
      <c r="U299" s="92"/>
      <c r="V299" s="93" t="s">
        <v>1726</v>
      </c>
      <c r="W299" s="16"/>
      <c r="X299" s="5"/>
      <c r="Y299" s="5"/>
      <c r="Z299" s="5"/>
      <c r="AA299" s="5"/>
      <c r="AB299" s="5"/>
    </row>
    <row r="300" spans="1:28" ht="14.3" customHeight="1" x14ac:dyDescent="0.25">
      <c r="A300" s="21" t="s">
        <v>1624</v>
      </c>
      <c r="B300" s="21" t="s">
        <v>1608</v>
      </c>
      <c r="C300" s="21" t="s">
        <v>1609</v>
      </c>
      <c r="D300" s="21" t="s">
        <v>1610</v>
      </c>
      <c r="E300" s="22" t="s">
        <v>1611</v>
      </c>
      <c r="F300" s="21"/>
      <c r="G300" s="21" t="s">
        <v>24</v>
      </c>
      <c r="H300" s="23" t="s">
        <v>25</v>
      </c>
      <c r="I300" s="21" t="s">
        <v>26</v>
      </c>
      <c r="J300" s="21" t="s">
        <v>1626</v>
      </c>
      <c r="K300" s="21" t="s">
        <v>1627</v>
      </c>
      <c r="L300" s="21" t="s">
        <v>1628</v>
      </c>
      <c r="M300" s="21" t="s">
        <v>1629</v>
      </c>
      <c r="N300" s="21" t="s">
        <v>220</v>
      </c>
      <c r="O300" s="21" t="s">
        <v>1630</v>
      </c>
      <c r="P300" s="36" t="s">
        <v>1618</v>
      </c>
      <c r="Q300" s="36" t="s">
        <v>134</v>
      </c>
      <c r="R300" s="36" t="s">
        <v>1719</v>
      </c>
      <c r="S300" s="36" t="s">
        <v>1631</v>
      </c>
      <c r="T300" s="36" t="s">
        <v>136</v>
      </c>
      <c r="U300" s="91"/>
      <c r="V300" s="93" t="s">
        <v>1726</v>
      </c>
      <c r="W300" s="16"/>
      <c r="X300" s="5"/>
      <c r="Y300" s="5"/>
      <c r="Z300" s="5"/>
      <c r="AA300" s="5"/>
      <c r="AB300" s="5"/>
    </row>
    <row r="301" spans="1:28" ht="14.3" customHeight="1" x14ac:dyDescent="0.25">
      <c r="A301" s="18" t="s">
        <v>1632</v>
      </c>
      <c r="B301" s="18" t="s">
        <v>1608</v>
      </c>
      <c r="C301" s="18" t="s">
        <v>1609</v>
      </c>
      <c r="D301" s="18" t="s">
        <v>1610</v>
      </c>
      <c r="E301" s="19" t="s">
        <v>1611</v>
      </c>
      <c r="F301" s="18"/>
      <c r="G301" s="18" t="s">
        <v>24</v>
      </c>
      <c r="H301" s="20" t="s">
        <v>25</v>
      </c>
      <c r="I301" s="18" t="s">
        <v>26</v>
      </c>
      <c r="J301" s="18" t="s">
        <v>1633</v>
      </c>
      <c r="K301" s="18" t="s">
        <v>1627</v>
      </c>
      <c r="L301" s="18" t="s">
        <v>1634</v>
      </c>
      <c r="M301" s="18" t="s">
        <v>1635</v>
      </c>
      <c r="N301" s="18" t="s">
        <v>46</v>
      </c>
      <c r="O301" s="18" t="s">
        <v>1635</v>
      </c>
      <c r="P301" s="38" t="s">
        <v>721</v>
      </c>
      <c r="Q301" s="38" t="s">
        <v>32</v>
      </c>
      <c r="R301" s="38" t="s">
        <v>109</v>
      </c>
      <c r="S301" s="38" t="s">
        <v>1636</v>
      </c>
      <c r="T301" s="38" t="s">
        <v>34</v>
      </c>
      <c r="U301" s="92"/>
      <c r="V301" s="93" t="s">
        <v>1726</v>
      </c>
      <c r="W301" s="16"/>
      <c r="X301" s="5"/>
      <c r="Y301" s="5"/>
      <c r="Z301" s="5"/>
      <c r="AA301" s="5"/>
      <c r="AB301" s="5"/>
    </row>
    <row r="302" spans="1:28" ht="14.3" customHeight="1" x14ac:dyDescent="0.25">
      <c r="A302" s="99" t="s">
        <v>1637</v>
      </c>
      <c r="B302" s="99" t="s">
        <v>1638</v>
      </c>
      <c r="C302" s="99" t="s">
        <v>1639</v>
      </c>
      <c r="D302" s="99"/>
      <c r="E302" s="100" t="s">
        <v>1640</v>
      </c>
      <c r="F302" s="99"/>
      <c r="G302" s="101" t="s">
        <v>24</v>
      </c>
      <c r="H302" s="102" t="s">
        <v>25</v>
      </c>
      <c r="I302" s="101" t="s">
        <v>26</v>
      </c>
      <c r="J302" s="99" t="s">
        <v>1641</v>
      </c>
      <c r="K302" s="99"/>
      <c r="L302" s="103" t="s">
        <v>1642</v>
      </c>
      <c r="M302" s="103" t="s">
        <v>1643</v>
      </c>
      <c r="N302" s="101" t="s">
        <v>220</v>
      </c>
      <c r="O302" s="103"/>
      <c r="P302" s="104"/>
      <c r="Q302" s="104" t="s">
        <v>72</v>
      </c>
      <c r="R302" s="104" t="s">
        <v>1719</v>
      </c>
      <c r="S302" s="104" t="s">
        <v>1644</v>
      </c>
      <c r="T302" s="105" t="s">
        <v>136</v>
      </c>
      <c r="U302" s="106"/>
      <c r="V302" s="107" t="s">
        <v>1726</v>
      </c>
      <c r="W302" s="16"/>
      <c r="X302" s="5"/>
      <c r="Y302" s="5"/>
      <c r="Z302" s="5"/>
      <c r="AA302" s="5"/>
      <c r="AB302" s="5"/>
    </row>
    <row r="303" spans="1:28" ht="57.1" x14ac:dyDescent="0.25">
      <c r="A303" s="108" t="s">
        <v>1750</v>
      </c>
      <c r="B303" s="109"/>
      <c r="C303" s="109" t="s">
        <v>938</v>
      </c>
      <c r="D303" s="109"/>
      <c r="E303" s="109"/>
      <c r="F303" s="109"/>
      <c r="G303" s="109"/>
      <c r="H303" s="109"/>
      <c r="I303" s="109"/>
      <c r="J303" s="110" t="s">
        <v>1753</v>
      </c>
      <c r="K303" s="110"/>
      <c r="L303" s="111" t="s">
        <v>1754</v>
      </c>
      <c r="M303" s="115" t="s">
        <v>1768</v>
      </c>
      <c r="N303" s="112" t="s">
        <v>46</v>
      </c>
      <c r="O303" s="111"/>
      <c r="P303" s="111"/>
      <c r="Q303" s="113" t="s">
        <v>32</v>
      </c>
      <c r="R303" s="113" t="s">
        <v>1652</v>
      </c>
      <c r="S303" s="111"/>
      <c r="T303" s="114" t="s">
        <v>34</v>
      </c>
      <c r="U303" s="111"/>
      <c r="V303" s="93" t="s">
        <v>1721</v>
      </c>
      <c r="W303" s="5"/>
      <c r="X303" s="5"/>
      <c r="Y303" s="5"/>
      <c r="Z303" s="5"/>
      <c r="AA303" s="5"/>
      <c r="AB303" s="5"/>
    </row>
    <row r="304" spans="1:28" ht="71.349999999999994" x14ac:dyDescent="0.25">
      <c r="A304" s="108" t="s">
        <v>1751</v>
      </c>
      <c r="B304" s="109"/>
      <c r="C304" s="108" t="s">
        <v>938</v>
      </c>
      <c r="D304" s="109"/>
      <c r="E304" s="109"/>
      <c r="F304" s="109"/>
      <c r="G304" s="109"/>
      <c r="H304" s="109"/>
      <c r="I304" s="109"/>
      <c r="J304" s="116" t="s">
        <v>1753</v>
      </c>
      <c r="K304" s="110"/>
      <c r="L304" s="115" t="s">
        <v>1769</v>
      </c>
      <c r="M304" s="115" t="s">
        <v>1770</v>
      </c>
      <c r="N304" s="112" t="s">
        <v>46</v>
      </c>
      <c r="O304" s="115" t="s">
        <v>1772</v>
      </c>
      <c r="P304" s="111"/>
      <c r="Q304" s="113" t="s">
        <v>32</v>
      </c>
      <c r="R304" s="113" t="s">
        <v>1652</v>
      </c>
      <c r="S304" s="111"/>
      <c r="T304" s="114" t="s">
        <v>34</v>
      </c>
      <c r="U304" s="111"/>
      <c r="V304" s="93" t="s">
        <v>1721</v>
      </c>
      <c r="W304" s="5"/>
      <c r="X304" s="5"/>
      <c r="Y304" s="5"/>
      <c r="Z304" s="5"/>
      <c r="AA304" s="5"/>
      <c r="AB304" s="5"/>
    </row>
    <row r="305" spans="1:28" ht="85.6" x14ac:dyDescent="0.25">
      <c r="A305" s="108" t="s">
        <v>1752</v>
      </c>
      <c r="B305" s="109"/>
      <c r="C305" s="108" t="s">
        <v>938</v>
      </c>
      <c r="D305" s="109"/>
      <c r="E305" s="109"/>
      <c r="F305" s="109"/>
      <c r="G305" s="109"/>
      <c r="H305" s="109"/>
      <c r="I305" s="109"/>
      <c r="J305" s="116" t="s">
        <v>1753</v>
      </c>
      <c r="K305" s="110"/>
      <c r="L305" s="115" t="s">
        <v>1771</v>
      </c>
      <c r="M305" s="115" t="s">
        <v>1775</v>
      </c>
      <c r="N305" s="112" t="s">
        <v>46</v>
      </c>
      <c r="O305" s="115" t="s">
        <v>1773</v>
      </c>
      <c r="P305" s="111"/>
      <c r="Q305" s="113" t="s">
        <v>32</v>
      </c>
      <c r="R305" s="113" t="s">
        <v>1652</v>
      </c>
      <c r="S305" s="111"/>
      <c r="T305" s="114" t="s">
        <v>34</v>
      </c>
      <c r="U305" s="111"/>
      <c r="V305" s="93" t="s">
        <v>1721</v>
      </c>
      <c r="W305" s="5"/>
      <c r="X305" s="5"/>
      <c r="Y305" s="5"/>
      <c r="Z305" s="5"/>
      <c r="AA305" s="5"/>
      <c r="AB305" s="5"/>
    </row>
    <row r="306" spans="1:28" ht="85.6" x14ac:dyDescent="0.25">
      <c r="A306" s="108" t="s">
        <v>1755</v>
      </c>
      <c r="B306" s="109"/>
      <c r="C306" s="108" t="s">
        <v>938</v>
      </c>
      <c r="D306" s="109"/>
      <c r="E306" s="109"/>
      <c r="F306" s="109"/>
      <c r="G306" s="109"/>
      <c r="H306" s="109"/>
      <c r="I306" s="109"/>
      <c r="J306" s="116" t="s">
        <v>1753</v>
      </c>
      <c r="K306" s="110"/>
      <c r="L306" s="115" t="s">
        <v>1774</v>
      </c>
      <c r="M306" s="115" t="s">
        <v>1778</v>
      </c>
      <c r="N306" s="112" t="s">
        <v>46</v>
      </c>
      <c r="O306" s="115" t="s">
        <v>1777</v>
      </c>
      <c r="P306" s="115" t="s">
        <v>1203</v>
      </c>
      <c r="Q306" s="113" t="s">
        <v>32</v>
      </c>
      <c r="R306" s="113" t="s">
        <v>1652</v>
      </c>
      <c r="S306" s="115" t="s">
        <v>1776</v>
      </c>
      <c r="T306" s="114" t="s">
        <v>34</v>
      </c>
      <c r="U306" s="111"/>
      <c r="V306" s="93" t="s">
        <v>1721</v>
      </c>
      <c r="W306" s="5"/>
      <c r="X306" s="5"/>
      <c r="Y306" s="5"/>
      <c r="Z306" s="5"/>
      <c r="AA306" s="5"/>
      <c r="AB306" s="5"/>
    </row>
    <row r="307" spans="1:28" ht="42.8" x14ac:dyDescent="0.25">
      <c r="A307" s="108" t="s">
        <v>1756</v>
      </c>
      <c r="B307" s="109"/>
      <c r="C307" s="108" t="s">
        <v>938</v>
      </c>
      <c r="D307" s="109"/>
      <c r="E307" s="109"/>
      <c r="F307" s="109"/>
      <c r="G307" s="109"/>
      <c r="H307" s="109"/>
      <c r="I307" s="109"/>
      <c r="J307" s="110"/>
      <c r="K307" s="117" t="s">
        <v>1779</v>
      </c>
      <c r="L307" s="115" t="s">
        <v>1780</v>
      </c>
      <c r="M307" s="115" t="s">
        <v>1781</v>
      </c>
      <c r="N307" s="112" t="s">
        <v>30</v>
      </c>
      <c r="O307" s="111"/>
      <c r="P307" s="115" t="s">
        <v>1157</v>
      </c>
      <c r="Q307" s="113" t="s">
        <v>32</v>
      </c>
      <c r="R307" s="113" t="s">
        <v>33</v>
      </c>
      <c r="S307" s="111"/>
      <c r="T307" s="114" t="s">
        <v>261</v>
      </c>
      <c r="U307" s="115" t="s">
        <v>1813</v>
      </c>
      <c r="V307" s="93" t="s">
        <v>1721</v>
      </c>
      <c r="W307" s="5"/>
      <c r="X307" s="5"/>
      <c r="Y307" s="5"/>
      <c r="Z307" s="5"/>
      <c r="AA307" s="5"/>
      <c r="AB307" s="5"/>
    </row>
    <row r="308" spans="1:28" ht="142.65" x14ac:dyDescent="0.25">
      <c r="A308" s="108" t="s">
        <v>1757</v>
      </c>
      <c r="B308" s="109"/>
      <c r="C308" s="108" t="s">
        <v>938</v>
      </c>
      <c r="D308" s="109"/>
      <c r="E308" s="109"/>
      <c r="F308" s="109"/>
      <c r="G308" s="109"/>
      <c r="H308" s="109"/>
      <c r="I308" s="109"/>
      <c r="J308" s="110"/>
      <c r="K308" s="116" t="s">
        <v>1782</v>
      </c>
      <c r="L308" s="115" t="s">
        <v>1783</v>
      </c>
      <c r="M308" s="115" t="s">
        <v>1784</v>
      </c>
      <c r="N308" s="112" t="s">
        <v>46</v>
      </c>
      <c r="O308" s="111" t="s">
        <v>1785</v>
      </c>
      <c r="P308" s="115" t="s">
        <v>634</v>
      </c>
      <c r="Q308" s="113" t="s">
        <v>32</v>
      </c>
      <c r="R308" s="113" t="s">
        <v>1650</v>
      </c>
      <c r="S308" s="111" t="s">
        <v>1786</v>
      </c>
      <c r="T308" s="114" t="s">
        <v>34</v>
      </c>
      <c r="U308" s="111"/>
      <c r="V308" s="93" t="s">
        <v>1721</v>
      </c>
      <c r="W308" s="5"/>
      <c r="X308" s="5"/>
      <c r="Y308" s="5"/>
      <c r="Z308" s="5"/>
      <c r="AA308" s="5"/>
      <c r="AB308" s="5"/>
    </row>
    <row r="309" spans="1:28" ht="128.4" x14ac:dyDescent="0.25">
      <c r="A309" s="108" t="s">
        <v>1758</v>
      </c>
      <c r="B309" s="109"/>
      <c r="C309" s="109" t="s">
        <v>938</v>
      </c>
      <c r="D309" s="109"/>
      <c r="E309" s="109"/>
      <c r="F309" s="109"/>
      <c r="G309" s="109"/>
      <c r="H309" s="109"/>
      <c r="I309" s="109"/>
      <c r="J309" s="110"/>
      <c r="K309" s="110" t="s">
        <v>1787</v>
      </c>
      <c r="L309" s="111" t="s">
        <v>1788</v>
      </c>
      <c r="M309" s="111" t="s">
        <v>1790</v>
      </c>
      <c r="N309" s="112" t="s">
        <v>30</v>
      </c>
      <c r="O309" s="111" t="s">
        <v>1789</v>
      </c>
      <c r="P309" s="111" t="s">
        <v>1791</v>
      </c>
      <c r="Q309" s="113" t="s">
        <v>32</v>
      </c>
      <c r="R309" s="113" t="s">
        <v>1652</v>
      </c>
      <c r="S309" s="111"/>
      <c r="T309" s="114" t="s">
        <v>261</v>
      </c>
      <c r="U309" s="111"/>
      <c r="V309" s="93" t="s">
        <v>1721</v>
      </c>
      <c r="W309" s="5"/>
      <c r="X309" s="5"/>
      <c r="Y309" s="5"/>
      <c r="Z309" s="5"/>
      <c r="AA309" s="5"/>
      <c r="AB309" s="5"/>
    </row>
    <row r="310" spans="1:28" ht="42.8" x14ac:dyDescent="0.25">
      <c r="A310" s="108" t="s">
        <v>1759</v>
      </c>
      <c r="B310" s="109"/>
      <c r="C310" s="109" t="s">
        <v>938</v>
      </c>
      <c r="D310" s="109"/>
      <c r="E310" s="109"/>
      <c r="F310" s="109"/>
      <c r="G310" s="109"/>
      <c r="H310" s="109"/>
      <c r="I310" s="109"/>
      <c r="J310" s="110" t="s">
        <v>1753</v>
      </c>
      <c r="K310" s="110"/>
      <c r="L310" s="111" t="s">
        <v>1792</v>
      </c>
      <c r="M310" s="111" t="s">
        <v>1793</v>
      </c>
      <c r="N310" s="112" t="s">
        <v>220</v>
      </c>
      <c r="O310" s="111"/>
      <c r="P310" s="111" t="s">
        <v>764</v>
      </c>
      <c r="Q310" s="113" t="s">
        <v>32</v>
      </c>
      <c r="R310" s="113" t="s">
        <v>1650</v>
      </c>
      <c r="S310" s="111"/>
      <c r="T310" s="114" t="s">
        <v>261</v>
      </c>
      <c r="U310" s="111" t="s">
        <v>1794</v>
      </c>
      <c r="V310" s="93" t="s">
        <v>1721</v>
      </c>
      <c r="W310" s="5"/>
      <c r="X310" s="5"/>
      <c r="Y310" s="5"/>
      <c r="Z310" s="5"/>
      <c r="AA310" s="5"/>
      <c r="AB310" s="5"/>
    </row>
    <row r="311" spans="1:28" ht="57.1" x14ac:dyDescent="0.25">
      <c r="A311" s="108" t="s">
        <v>1760</v>
      </c>
      <c r="B311" s="109"/>
      <c r="C311" s="109" t="s">
        <v>938</v>
      </c>
      <c r="D311" s="109"/>
      <c r="E311" s="109"/>
      <c r="F311" s="109"/>
      <c r="G311" s="109"/>
      <c r="H311" s="109"/>
      <c r="I311" s="109"/>
      <c r="J311" s="110"/>
      <c r="K311" s="110" t="s">
        <v>1795</v>
      </c>
      <c r="L311" s="118" t="s">
        <v>1797</v>
      </c>
      <c r="M311" s="111" t="s">
        <v>1796</v>
      </c>
      <c r="N311" s="112" t="s">
        <v>46</v>
      </c>
      <c r="O311" s="111" t="s">
        <v>1798</v>
      </c>
      <c r="P311" s="111" t="s">
        <v>1380</v>
      </c>
      <c r="Q311" s="113" t="s">
        <v>32</v>
      </c>
      <c r="R311" s="113" t="s">
        <v>33</v>
      </c>
      <c r="S311" s="111" t="s">
        <v>1799</v>
      </c>
      <c r="T311" s="114" t="s">
        <v>261</v>
      </c>
      <c r="U311" s="115" t="s">
        <v>1813</v>
      </c>
      <c r="V311" s="93" t="s">
        <v>1721</v>
      </c>
      <c r="W311" s="5"/>
      <c r="X311" s="5"/>
      <c r="Y311" s="5"/>
      <c r="Z311" s="5"/>
      <c r="AA311" s="5"/>
      <c r="AB311" s="5"/>
    </row>
    <row r="312" spans="1:28" ht="114.15" x14ac:dyDescent="0.25">
      <c r="A312" s="108" t="s">
        <v>1761</v>
      </c>
      <c r="B312" s="109"/>
      <c r="C312" s="109" t="s">
        <v>312</v>
      </c>
      <c r="D312" s="109"/>
      <c r="E312" s="109"/>
      <c r="F312" s="109"/>
      <c r="G312" s="109"/>
      <c r="H312" s="109"/>
      <c r="I312" s="109"/>
      <c r="J312" s="110"/>
      <c r="K312" s="110" t="s">
        <v>1696</v>
      </c>
      <c r="L312" s="111" t="s">
        <v>1800</v>
      </c>
      <c r="M312" s="115" t="s">
        <v>1801</v>
      </c>
      <c r="N312" s="112" t="s">
        <v>46</v>
      </c>
      <c r="O312" s="115" t="s">
        <v>1802</v>
      </c>
      <c r="P312" s="111"/>
      <c r="Q312" s="113" t="s">
        <v>32</v>
      </c>
      <c r="R312" s="113" t="s">
        <v>1650</v>
      </c>
      <c r="S312" s="111"/>
      <c r="T312" s="114" t="s">
        <v>34</v>
      </c>
      <c r="U312" s="115" t="s">
        <v>1814</v>
      </c>
      <c r="V312" s="93" t="s">
        <v>1721</v>
      </c>
      <c r="W312" s="5"/>
      <c r="X312" s="5"/>
      <c r="Y312" s="5"/>
      <c r="Z312" s="5"/>
      <c r="AA312" s="5"/>
      <c r="AB312" s="5"/>
    </row>
    <row r="313" spans="1:28" ht="28.55" x14ac:dyDescent="0.25">
      <c r="A313" s="108" t="s">
        <v>1762</v>
      </c>
      <c r="B313" s="109"/>
      <c r="C313" s="109" t="s">
        <v>312</v>
      </c>
      <c r="D313" s="109"/>
      <c r="E313" s="109"/>
      <c r="F313" s="109"/>
      <c r="G313" s="109"/>
      <c r="H313" s="109"/>
      <c r="I313" s="109"/>
      <c r="J313" s="110"/>
      <c r="K313" s="116" t="s">
        <v>145</v>
      </c>
      <c r="L313" s="115" t="s">
        <v>1803</v>
      </c>
      <c r="M313" s="115" t="s">
        <v>1804</v>
      </c>
      <c r="N313" s="112" t="s">
        <v>46</v>
      </c>
      <c r="O313" s="111"/>
      <c r="P313" s="111"/>
      <c r="Q313" s="113" t="s">
        <v>32</v>
      </c>
      <c r="R313" s="113" t="s">
        <v>1652</v>
      </c>
      <c r="S313" s="111"/>
      <c r="T313" s="122" t="s">
        <v>34</v>
      </c>
      <c r="U313" s="115" t="s">
        <v>1812</v>
      </c>
      <c r="V313" s="93" t="s">
        <v>1721</v>
      </c>
      <c r="W313" s="5"/>
      <c r="X313" s="5"/>
      <c r="Y313" s="5"/>
      <c r="Z313" s="5"/>
      <c r="AA313" s="5"/>
      <c r="AB313" s="5"/>
    </row>
    <row r="314" spans="1:28" ht="142.65" x14ac:dyDescent="0.25">
      <c r="A314" s="108" t="s">
        <v>1763</v>
      </c>
      <c r="B314" s="109"/>
      <c r="C314" s="109" t="s">
        <v>312</v>
      </c>
      <c r="D314" s="109"/>
      <c r="E314" s="109"/>
      <c r="F314" s="109"/>
      <c r="G314" s="109"/>
      <c r="H314" s="109"/>
      <c r="I314" s="109"/>
      <c r="J314" s="110"/>
      <c r="K314" s="116" t="s">
        <v>1805</v>
      </c>
      <c r="L314" s="111"/>
      <c r="M314" s="115" t="s">
        <v>1807</v>
      </c>
      <c r="N314" s="112" t="s">
        <v>30</v>
      </c>
      <c r="O314" s="115" t="s">
        <v>1806</v>
      </c>
      <c r="P314" s="111"/>
      <c r="Q314" s="113" t="s">
        <v>32</v>
      </c>
      <c r="R314" s="113" t="s">
        <v>1650</v>
      </c>
      <c r="S314" s="111"/>
      <c r="T314" s="114" t="s">
        <v>657</v>
      </c>
      <c r="U314" s="115" t="s">
        <v>1808</v>
      </c>
      <c r="V314" s="93" t="s">
        <v>1721</v>
      </c>
      <c r="W314" s="5"/>
      <c r="X314" s="5"/>
      <c r="Y314" s="5"/>
      <c r="Z314" s="5"/>
      <c r="AA314" s="5"/>
      <c r="AB314" s="5"/>
    </row>
    <row r="315" spans="1:28" ht="85.6" x14ac:dyDescent="0.25">
      <c r="A315" s="108" t="s">
        <v>1764</v>
      </c>
      <c r="B315" s="109"/>
      <c r="C315" s="109" t="s">
        <v>312</v>
      </c>
      <c r="D315" s="109"/>
      <c r="E315" s="109"/>
      <c r="F315" s="109"/>
      <c r="G315" s="109"/>
      <c r="H315" s="109"/>
      <c r="I315" s="109"/>
      <c r="J315" s="110"/>
      <c r="K315" s="116" t="s">
        <v>1809</v>
      </c>
      <c r="L315" s="115" t="s">
        <v>1810</v>
      </c>
      <c r="M315" s="115" t="s">
        <v>1811</v>
      </c>
      <c r="N315" s="112" t="s">
        <v>46</v>
      </c>
      <c r="O315" s="111"/>
      <c r="P315" s="111"/>
      <c r="Q315" s="113" t="s">
        <v>32</v>
      </c>
      <c r="R315" s="113" t="s">
        <v>1652</v>
      </c>
      <c r="S315" s="111"/>
      <c r="T315" s="114" t="s">
        <v>34</v>
      </c>
      <c r="U315" s="115" t="s">
        <v>1812</v>
      </c>
      <c r="V315" s="93" t="s">
        <v>1721</v>
      </c>
      <c r="W315" s="5"/>
      <c r="X315" s="5"/>
      <c r="Y315" s="5"/>
      <c r="Z315" s="5"/>
      <c r="AA315" s="5"/>
      <c r="AB315" s="5"/>
    </row>
    <row r="316" spans="1:28" ht="85.6" x14ac:dyDescent="0.25">
      <c r="A316" s="108" t="s">
        <v>1765</v>
      </c>
      <c r="B316" s="109"/>
      <c r="C316" s="109" t="s">
        <v>312</v>
      </c>
      <c r="D316" s="109"/>
      <c r="E316" s="109"/>
      <c r="F316" s="109"/>
      <c r="G316" s="109"/>
      <c r="H316" s="109"/>
      <c r="I316" s="109"/>
      <c r="J316" s="110"/>
      <c r="K316" s="116" t="s">
        <v>1815</v>
      </c>
      <c r="L316" s="115" t="s">
        <v>1817</v>
      </c>
      <c r="M316" s="115" t="s">
        <v>1816</v>
      </c>
      <c r="N316" s="112" t="s">
        <v>46</v>
      </c>
      <c r="O316" s="111"/>
      <c r="P316" s="111"/>
      <c r="Q316" s="113" t="s">
        <v>32</v>
      </c>
      <c r="R316" s="113" t="s">
        <v>1652</v>
      </c>
      <c r="S316" s="111"/>
      <c r="T316" s="114" t="s">
        <v>34</v>
      </c>
      <c r="U316" s="115" t="s">
        <v>1818</v>
      </c>
      <c r="V316" s="93" t="s">
        <v>1721</v>
      </c>
      <c r="W316" s="5"/>
      <c r="X316" s="5"/>
      <c r="Y316" s="5"/>
      <c r="Z316" s="5"/>
      <c r="AA316" s="5"/>
      <c r="AB316" s="5"/>
    </row>
    <row r="317" spans="1:28" ht="85.6" x14ac:dyDescent="0.25">
      <c r="A317" s="108" t="s">
        <v>1766</v>
      </c>
      <c r="B317" s="109"/>
      <c r="C317" s="109" t="s">
        <v>312</v>
      </c>
      <c r="D317" s="109"/>
      <c r="E317" s="109"/>
      <c r="F317" s="109"/>
      <c r="G317" s="109"/>
      <c r="H317" s="109"/>
      <c r="I317" s="109"/>
      <c r="J317" s="110"/>
      <c r="K317" s="116" t="s">
        <v>1821</v>
      </c>
      <c r="L317" s="115" t="s">
        <v>1819</v>
      </c>
      <c r="M317" s="115" t="s">
        <v>1820</v>
      </c>
      <c r="N317" s="112" t="s">
        <v>46</v>
      </c>
      <c r="O317" s="111"/>
      <c r="P317" s="111"/>
      <c r="Q317" s="113" t="s">
        <v>32</v>
      </c>
      <c r="R317" s="113" t="s">
        <v>1652</v>
      </c>
      <c r="S317" s="111"/>
      <c r="T317" s="114" t="s">
        <v>34</v>
      </c>
      <c r="U317" s="115" t="s">
        <v>1822</v>
      </c>
      <c r="V317" s="93" t="s">
        <v>1721</v>
      </c>
      <c r="W317" s="5"/>
      <c r="X317" s="5"/>
      <c r="Y317" s="5"/>
      <c r="Z317" s="5"/>
      <c r="AA317" s="5"/>
      <c r="AB317" s="5"/>
    </row>
    <row r="318" spans="1:28" ht="85.6" x14ac:dyDescent="0.25">
      <c r="A318" s="108" t="s">
        <v>1767</v>
      </c>
      <c r="B318" s="109"/>
      <c r="C318" s="108" t="s">
        <v>312</v>
      </c>
      <c r="D318" s="109"/>
      <c r="E318" s="109"/>
      <c r="F318" s="109"/>
      <c r="G318" s="109"/>
      <c r="H318" s="109"/>
      <c r="I318" s="109"/>
      <c r="J318" s="110"/>
      <c r="K318" s="116" t="s">
        <v>1821</v>
      </c>
      <c r="L318" s="115" t="s">
        <v>1823</v>
      </c>
      <c r="M318" s="115" t="s">
        <v>1824</v>
      </c>
      <c r="N318" s="112" t="s">
        <v>46</v>
      </c>
      <c r="O318" s="111"/>
      <c r="P318" s="111"/>
      <c r="Q318" s="113" t="s">
        <v>32</v>
      </c>
      <c r="R318" s="113" t="s">
        <v>1652</v>
      </c>
      <c r="S318" s="111"/>
      <c r="T318" s="114" t="s">
        <v>34</v>
      </c>
      <c r="U318" s="115" t="s">
        <v>1825</v>
      </c>
      <c r="V318" s="93" t="s">
        <v>1721</v>
      </c>
      <c r="W318" s="5"/>
      <c r="X318" s="5"/>
      <c r="Y318" s="5"/>
      <c r="Z318" s="5"/>
      <c r="AA318" s="5"/>
      <c r="AB318" s="5"/>
    </row>
    <row r="319" spans="1:28" ht="14.3" customHeight="1" x14ac:dyDescent="0.25">
      <c r="A319" s="119"/>
      <c r="B319" s="16"/>
      <c r="C319" s="16"/>
      <c r="D319" s="16"/>
      <c r="E319" s="16"/>
      <c r="F319" s="16"/>
      <c r="G319" s="16"/>
      <c r="H319" s="16"/>
      <c r="I319" s="16"/>
      <c r="J319" s="120"/>
      <c r="K319" s="120"/>
      <c r="L319" s="121"/>
      <c r="M319" s="121"/>
      <c r="N319" s="5"/>
      <c r="O319" s="121"/>
      <c r="P319" s="121"/>
      <c r="Q319" s="5"/>
      <c r="R319" s="7"/>
      <c r="S319" s="121"/>
      <c r="T319" s="5"/>
      <c r="U319" s="121"/>
      <c r="V319" s="5"/>
      <c r="W319" s="5"/>
      <c r="X319" s="5"/>
      <c r="Y319" s="5"/>
      <c r="Z319" s="5"/>
      <c r="AA319" s="5"/>
      <c r="AB319" s="5"/>
    </row>
    <row r="320" spans="1:28" ht="14.3" customHeight="1" x14ac:dyDescent="0.25">
      <c r="A320" s="119"/>
      <c r="B320" s="16"/>
      <c r="C320" s="16"/>
      <c r="D320" s="16"/>
      <c r="E320" s="16"/>
      <c r="F320" s="16"/>
      <c r="G320" s="16"/>
      <c r="H320" s="16"/>
      <c r="I320" s="16"/>
      <c r="J320" s="120"/>
      <c r="K320" s="120"/>
      <c r="L320" s="121"/>
      <c r="M320" s="121"/>
      <c r="N320" s="5"/>
      <c r="O320" s="121"/>
      <c r="P320" s="121"/>
      <c r="Q320" s="5"/>
      <c r="R320" s="7"/>
      <c r="S320" s="121"/>
      <c r="T320" s="5"/>
      <c r="U320" s="121"/>
      <c r="V320" s="5"/>
      <c r="W320" s="5"/>
      <c r="X320" s="5"/>
      <c r="Y320" s="5"/>
      <c r="Z320" s="5"/>
      <c r="AA320" s="5"/>
      <c r="AB320" s="5"/>
    </row>
    <row r="321" spans="1:28" ht="14.3" customHeight="1" x14ac:dyDescent="0.25">
      <c r="A321" s="119"/>
      <c r="B321" s="16"/>
      <c r="C321" s="16"/>
      <c r="D321" s="16"/>
      <c r="E321" s="16"/>
      <c r="F321" s="16"/>
      <c r="G321" s="16"/>
      <c r="H321" s="16"/>
      <c r="I321" s="16"/>
      <c r="J321" s="120"/>
      <c r="K321" s="120"/>
      <c r="L321" s="121"/>
      <c r="M321" s="121"/>
      <c r="N321" s="5"/>
      <c r="O321" s="121"/>
      <c r="P321" s="121"/>
      <c r="Q321" s="5"/>
      <c r="R321" s="7"/>
      <c r="S321" s="121"/>
      <c r="T321" s="5"/>
      <c r="U321" s="121"/>
      <c r="V321" s="5"/>
      <c r="W321" s="5"/>
      <c r="X321" s="5"/>
      <c r="Y321" s="5"/>
      <c r="Z321" s="5"/>
      <c r="AA321" s="5"/>
      <c r="AB321" s="5"/>
    </row>
    <row r="322" spans="1:28" ht="14.3" customHeight="1" x14ac:dyDescent="0.25">
      <c r="A322" s="119"/>
      <c r="B322" s="16"/>
      <c r="C322" s="16"/>
      <c r="D322" s="16"/>
      <c r="E322" s="16"/>
      <c r="F322" s="16"/>
      <c r="G322" s="16"/>
      <c r="H322" s="16"/>
      <c r="I322" s="16"/>
      <c r="J322" s="120"/>
      <c r="K322" s="120"/>
      <c r="L322" s="121"/>
      <c r="M322" s="121"/>
      <c r="N322" s="5"/>
      <c r="O322" s="121"/>
      <c r="P322" s="121"/>
      <c r="Q322" s="5"/>
      <c r="R322" s="7"/>
      <c r="S322" s="121"/>
      <c r="T322" s="5"/>
      <c r="U322" s="121"/>
      <c r="V322" s="5"/>
      <c r="W322" s="5"/>
      <c r="X322" s="5"/>
      <c r="Y322" s="5"/>
      <c r="Z322" s="5"/>
      <c r="AA322" s="5"/>
      <c r="AB322" s="5"/>
    </row>
    <row r="323" spans="1:28" ht="14.3" customHeight="1" x14ac:dyDescent="0.25">
      <c r="A323" s="119"/>
      <c r="B323" s="16"/>
      <c r="C323" s="16"/>
      <c r="D323" s="16"/>
      <c r="E323" s="16"/>
      <c r="F323" s="16"/>
      <c r="G323" s="16"/>
      <c r="H323" s="16"/>
      <c r="I323" s="16"/>
      <c r="J323" s="120"/>
      <c r="K323" s="120"/>
      <c r="L323" s="121"/>
      <c r="M323" s="121"/>
      <c r="N323" s="5"/>
      <c r="O323" s="121"/>
      <c r="P323" s="121"/>
      <c r="Q323" s="5"/>
      <c r="R323" s="7"/>
      <c r="S323" s="121"/>
      <c r="T323" s="5"/>
      <c r="U323" s="121"/>
      <c r="V323" s="5"/>
      <c r="W323" s="5"/>
      <c r="X323" s="5"/>
      <c r="Y323" s="5"/>
      <c r="Z323" s="5"/>
      <c r="AA323" s="5"/>
      <c r="AB323" s="5"/>
    </row>
    <row r="324" spans="1:28" ht="14.3" customHeight="1" x14ac:dyDescent="0.25">
      <c r="A324" s="119"/>
      <c r="B324" s="16"/>
      <c r="C324" s="16"/>
      <c r="D324" s="16"/>
      <c r="E324" s="16"/>
      <c r="F324" s="16"/>
      <c r="G324" s="16"/>
      <c r="H324" s="16"/>
      <c r="I324" s="16"/>
      <c r="J324" s="120"/>
      <c r="K324" s="120"/>
      <c r="L324" s="121"/>
      <c r="M324" s="121"/>
      <c r="N324" s="5"/>
      <c r="O324" s="121"/>
      <c r="P324" s="121"/>
      <c r="Q324" s="5"/>
      <c r="R324" s="7"/>
      <c r="S324" s="121"/>
      <c r="T324" s="5"/>
      <c r="U324" s="121"/>
      <c r="V324" s="5"/>
      <c r="W324" s="5"/>
      <c r="X324" s="5"/>
      <c r="Y324" s="5"/>
      <c r="Z324" s="5"/>
      <c r="AA324" s="5"/>
      <c r="AB324" s="5"/>
    </row>
    <row r="325" spans="1:28" ht="14.3" customHeight="1" x14ac:dyDescent="0.25">
      <c r="A325" s="5"/>
      <c r="B325" s="5"/>
      <c r="C325" s="5"/>
      <c r="D325" s="5"/>
      <c r="E325" s="5"/>
      <c r="F325" s="5"/>
      <c r="G325" s="5"/>
      <c r="H325" s="5"/>
      <c r="I325" s="5"/>
      <c r="J325" s="6"/>
      <c r="K325" s="6"/>
      <c r="L325" s="5"/>
      <c r="M325" s="5"/>
      <c r="N325" s="5"/>
      <c r="O325" s="5"/>
      <c r="P325" s="5"/>
      <c r="Q325" s="5"/>
      <c r="R325" s="7"/>
      <c r="S325" s="7"/>
      <c r="T325" s="5"/>
      <c r="U325" s="7"/>
      <c r="V325" s="5"/>
      <c r="W325" s="5"/>
      <c r="X325" s="5"/>
      <c r="Y325" s="5"/>
      <c r="Z325" s="5"/>
      <c r="AA325" s="5"/>
      <c r="AB325" s="5"/>
    </row>
    <row r="326" spans="1:28" ht="14.3" customHeight="1" x14ac:dyDescent="0.25">
      <c r="A326" s="5"/>
      <c r="B326" s="5"/>
      <c r="C326" s="5"/>
      <c r="D326" s="5"/>
      <c r="E326" s="5"/>
      <c r="F326" s="5"/>
      <c r="G326" s="5"/>
      <c r="H326" s="5"/>
      <c r="I326" s="5"/>
      <c r="J326" s="6"/>
      <c r="K326" s="6"/>
      <c r="L326" s="5"/>
      <c r="M326" s="5"/>
      <c r="N326" s="5"/>
      <c r="O326" s="5"/>
      <c r="P326" s="5"/>
      <c r="Q326" s="5"/>
      <c r="R326" s="7"/>
      <c r="S326" s="7"/>
      <c r="T326" s="5"/>
      <c r="U326" s="7"/>
      <c r="W326" s="5"/>
      <c r="X326" s="5"/>
      <c r="Y326" s="5"/>
      <c r="Z326" s="5"/>
      <c r="AA326" s="5"/>
      <c r="AB326" s="5"/>
    </row>
    <row r="327" spans="1:28" ht="14.3" customHeight="1" x14ac:dyDescent="0.25">
      <c r="A327" s="5"/>
      <c r="B327" s="5"/>
      <c r="C327" s="5"/>
      <c r="D327" s="5"/>
      <c r="E327" s="5"/>
      <c r="F327" s="5"/>
      <c r="G327" s="5"/>
      <c r="H327" s="5"/>
      <c r="I327" s="5"/>
      <c r="J327" s="6"/>
      <c r="K327" s="6"/>
      <c r="L327" s="5"/>
      <c r="M327" s="5"/>
      <c r="N327" s="5"/>
      <c r="O327" s="5"/>
      <c r="P327" s="5"/>
      <c r="Q327" s="5"/>
      <c r="R327" s="7"/>
      <c r="S327" s="7"/>
      <c r="T327" s="5"/>
      <c r="U327" s="7"/>
      <c r="V327" s="5"/>
      <c r="W327" s="5"/>
      <c r="X327" s="5"/>
      <c r="Y327" s="5"/>
      <c r="Z327" s="5"/>
      <c r="AA327" s="5"/>
      <c r="AB327" s="5"/>
    </row>
    <row r="328" spans="1:28" ht="14.3" customHeight="1" x14ac:dyDescent="0.25">
      <c r="A328" s="5"/>
      <c r="B328" s="5"/>
      <c r="C328" s="5"/>
      <c r="D328" s="5"/>
      <c r="E328" s="5"/>
      <c r="F328" s="5"/>
      <c r="G328" s="5"/>
      <c r="H328" s="5"/>
      <c r="I328" s="5"/>
      <c r="J328" s="6"/>
      <c r="K328" s="6"/>
      <c r="L328" s="5"/>
      <c r="M328" s="5"/>
      <c r="N328" s="5"/>
      <c r="O328" s="5"/>
      <c r="P328" s="5"/>
      <c r="Q328" s="5"/>
      <c r="R328" s="7"/>
      <c r="S328" s="7"/>
      <c r="T328" s="5"/>
      <c r="U328" s="7"/>
      <c r="V328" s="5"/>
      <c r="W328" s="5"/>
      <c r="X328" s="5"/>
      <c r="Y328" s="5"/>
      <c r="Z328" s="5"/>
      <c r="AA328" s="5"/>
      <c r="AB328" s="5"/>
    </row>
    <row r="329" spans="1:28" ht="14.3" customHeight="1" x14ac:dyDescent="0.25">
      <c r="A329" s="5"/>
      <c r="B329" s="5"/>
      <c r="C329" s="5"/>
      <c r="D329" s="5"/>
      <c r="E329" s="5"/>
      <c r="F329" s="5"/>
      <c r="G329" s="5"/>
      <c r="H329" s="5"/>
      <c r="I329" s="5"/>
      <c r="J329" s="6"/>
      <c r="K329" s="6"/>
      <c r="L329" s="5"/>
      <c r="M329" s="5"/>
      <c r="N329" s="5"/>
      <c r="O329" s="5"/>
      <c r="P329" s="5"/>
      <c r="Q329" s="5"/>
      <c r="R329" s="7"/>
      <c r="S329" s="7"/>
      <c r="T329" s="5"/>
      <c r="U329" s="7"/>
      <c r="V329" s="5"/>
      <c r="W329" s="5"/>
      <c r="X329" s="5"/>
      <c r="Y329" s="5"/>
      <c r="Z329" s="5"/>
      <c r="AA329" s="5"/>
      <c r="AB329" s="5"/>
    </row>
    <row r="330" spans="1:28" ht="14.3" customHeight="1" x14ac:dyDescent="0.25">
      <c r="A330" s="5"/>
      <c r="B330" s="5"/>
      <c r="C330" s="5"/>
      <c r="D330" s="5"/>
      <c r="E330" s="5"/>
      <c r="F330" s="5"/>
      <c r="G330" s="5"/>
      <c r="H330" s="5"/>
      <c r="I330" s="5"/>
      <c r="J330" s="6"/>
      <c r="K330" s="6"/>
      <c r="L330" s="5"/>
      <c r="M330" s="5"/>
      <c r="N330" s="5"/>
      <c r="O330" s="5"/>
      <c r="P330" s="5"/>
      <c r="Q330" s="5"/>
      <c r="R330" s="7"/>
      <c r="S330" s="7"/>
      <c r="T330" s="5"/>
      <c r="U330" s="7"/>
      <c r="V330" s="5"/>
      <c r="W330" s="5"/>
      <c r="X330" s="5"/>
      <c r="Y330" s="5"/>
      <c r="Z330" s="5"/>
      <c r="AA330" s="5"/>
      <c r="AB330" s="5"/>
    </row>
    <row r="331" spans="1:28" ht="14.3" customHeight="1" x14ac:dyDescent="0.25">
      <c r="A331" s="5"/>
      <c r="B331" s="5"/>
      <c r="C331" s="5"/>
      <c r="D331" s="5"/>
      <c r="E331" s="5"/>
      <c r="F331" s="5"/>
      <c r="G331" s="5"/>
      <c r="H331" s="5"/>
      <c r="I331" s="5"/>
      <c r="J331" s="6"/>
      <c r="K331" s="6"/>
      <c r="L331" s="5"/>
      <c r="M331" s="5"/>
      <c r="N331" s="5"/>
      <c r="O331" s="5"/>
      <c r="P331" s="5"/>
      <c r="Q331" s="5"/>
      <c r="R331" s="7"/>
      <c r="S331" s="7"/>
      <c r="T331" s="5"/>
      <c r="U331" s="7"/>
      <c r="V331" s="5"/>
      <c r="W331" s="5"/>
      <c r="X331" s="5"/>
      <c r="Y331" s="5"/>
      <c r="Z331" s="5"/>
      <c r="AA331" s="5"/>
      <c r="AB331" s="5"/>
    </row>
    <row r="332" spans="1:28" ht="14.3" customHeight="1" x14ac:dyDescent="0.25">
      <c r="A332" s="5"/>
      <c r="B332" s="5"/>
      <c r="C332" s="5"/>
      <c r="D332" s="5"/>
      <c r="E332" s="5"/>
      <c r="F332" s="5"/>
      <c r="G332" s="5"/>
      <c r="H332" s="5"/>
      <c r="I332" s="5"/>
      <c r="J332" s="6"/>
      <c r="K332" s="6"/>
      <c r="L332" s="5"/>
      <c r="M332" s="5"/>
      <c r="N332" s="5"/>
      <c r="O332" s="5"/>
      <c r="P332" s="5"/>
      <c r="Q332" s="5"/>
      <c r="R332" s="7"/>
      <c r="S332" s="7"/>
      <c r="T332" s="5"/>
      <c r="U332" s="7"/>
      <c r="V332" s="5"/>
      <c r="W332" s="5"/>
      <c r="X332" s="5"/>
      <c r="Y332" s="5"/>
      <c r="Z332" s="5"/>
      <c r="AA332" s="5"/>
      <c r="AB332" s="5"/>
    </row>
    <row r="333" spans="1:28" ht="14.3" customHeight="1" x14ac:dyDescent="0.25">
      <c r="A333" s="5"/>
      <c r="B333" s="5"/>
      <c r="C333" s="5"/>
      <c r="D333" s="5"/>
      <c r="E333" s="5"/>
      <c r="F333" s="5"/>
      <c r="G333" s="5"/>
      <c r="H333" s="5"/>
      <c r="I333" s="5"/>
      <c r="J333" s="6"/>
      <c r="K333" s="6"/>
      <c r="L333" s="5"/>
      <c r="M333" s="5"/>
      <c r="N333" s="5"/>
      <c r="O333" s="5"/>
      <c r="P333" s="5"/>
      <c r="Q333" s="5"/>
      <c r="R333" s="7"/>
      <c r="S333" s="7"/>
      <c r="T333" s="5"/>
      <c r="U333" s="7"/>
      <c r="V333" s="5"/>
      <c r="W333" s="5"/>
      <c r="X333" s="5"/>
      <c r="Y333" s="5"/>
      <c r="Z333" s="5"/>
      <c r="AA333" s="5"/>
      <c r="AB333" s="5"/>
    </row>
    <row r="334" spans="1:28" ht="14.3" customHeight="1" x14ac:dyDescent="0.25">
      <c r="A334" s="5"/>
      <c r="B334" s="5"/>
      <c r="C334" s="5"/>
      <c r="D334" s="5"/>
      <c r="E334" s="5"/>
      <c r="F334" s="5"/>
      <c r="G334" s="5"/>
      <c r="H334" s="5"/>
      <c r="I334" s="5"/>
      <c r="J334" s="6"/>
      <c r="K334" s="6"/>
      <c r="L334" s="5"/>
      <c r="M334" s="5"/>
      <c r="N334" s="5"/>
      <c r="O334" s="5"/>
      <c r="P334" s="5"/>
      <c r="Q334" s="5"/>
      <c r="R334" s="7"/>
      <c r="S334" s="7"/>
      <c r="T334" s="5"/>
      <c r="U334" s="7"/>
      <c r="V334" s="5"/>
      <c r="W334" s="5"/>
      <c r="X334" s="5"/>
      <c r="Y334" s="5"/>
      <c r="Z334" s="5"/>
      <c r="AA334" s="5"/>
      <c r="AB334" s="5"/>
    </row>
    <row r="335" spans="1:28" ht="14.3" customHeight="1" x14ac:dyDescent="0.25">
      <c r="A335" s="5"/>
      <c r="B335" s="5"/>
      <c r="C335" s="5"/>
      <c r="D335" s="5"/>
      <c r="E335" s="5"/>
      <c r="F335" s="5"/>
      <c r="G335" s="5"/>
      <c r="H335" s="5"/>
      <c r="I335" s="5"/>
      <c r="J335" s="6"/>
      <c r="K335" s="6"/>
      <c r="L335" s="5"/>
      <c r="M335" s="5"/>
      <c r="N335" s="5"/>
      <c r="O335" s="5"/>
      <c r="P335" s="5"/>
      <c r="Q335" s="5"/>
      <c r="R335" s="7"/>
      <c r="S335" s="7"/>
      <c r="T335" s="5"/>
      <c r="U335" s="7"/>
      <c r="V335" s="5"/>
      <c r="W335" s="5"/>
      <c r="X335" s="5"/>
      <c r="Y335" s="5"/>
      <c r="Z335" s="5"/>
      <c r="AA335" s="5"/>
      <c r="AB335" s="5"/>
    </row>
    <row r="336" spans="1:28" ht="14.3" customHeight="1" x14ac:dyDescent="0.25">
      <c r="A336" s="5"/>
      <c r="B336" s="5"/>
      <c r="C336" s="5"/>
      <c r="D336" s="5"/>
      <c r="E336" s="5"/>
      <c r="F336" s="5"/>
      <c r="G336" s="5"/>
      <c r="H336" s="5"/>
      <c r="I336" s="5"/>
      <c r="J336" s="6"/>
      <c r="K336" s="6"/>
      <c r="L336" s="5"/>
      <c r="M336" s="5"/>
      <c r="N336" s="5"/>
      <c r="O336" s="5"/>
      <c r="P336" s="5"/>
      <c r="Q336" s="5"/>
      <c r="R336" s="7"/>
      <c r="S336" s="7"/>
      <c r="T336" s="5"/>
      <c r="U336" s="7"/>
      <c r="V336" s="5"/>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02" xr:uid="{00000000-0009-0000-0000-000000000000}"/>
  <conditionalFormatting sqref="A2:U1024">
    <cfRule type="expression" dxfId="17" priority="10">
      <formula>$R2="Processed"</formula>
    </cfRule>
    <cfRule type="expression" dxfId="16" priority="11">
      <formula>$R2="Update proposed"</formula>
    </cfRule>
    <cfRule type="expression" dxfId="15" priority="12">
      <formula>$R2="Further action needed"</formula>
    </cfRule>
    <cfRule type="expression" dxfId="14" priority="13">
      <formula>$R2="Disagreed by reviewer"</formula>
    </cfRule>
    <cfRule type="expression" dxfId="13" priority="14">
      <formula>$R2="Implemented"</formula>
    </cfRule>
    <cfRule type="expression" dxfId="12" priority="15">
      <formula>$R2="Controversial"</formula>
    </cfRule>
    <cfRule type="expression" dxfId="11" priority="16">
      <formula>$R2="Closed by related RID"</formula>
    </cfRule>
    <cfRule type="expression" dxfId="10" priority="18">
      <formula>$R2="Implemented in BB"</formula>
    </cfRule>
    <cfRule type="expression" dxfId="9" priority="19">
      <formula>$R2="No change"</formula>
    </cfRule>
  </conditionalFormatting>
  <conditionalFormatting sqref="V2:V318">
    <cfRule type="cellIs" dxfId="8" priority="5" operator="equal">
      <formula>"Open"</formula>
    </cfRule>
    <cfRule type="cellIs" dxfId="7" priority="6" operator="equal">
      <formula>"Proposed for closure"</formula>
    </cfRule>
    <cfRule type="cellIs" dxfId="6" priority="7" operator="equal">
      <formula>"Accepted by reviewer"</formula>
    </cfRule>
    <cfRule type="cellIs" dxfId="5" priority="8" operator="equal">
      <formula>"Rejected by reviewer"</formula>
    </cfRule>
    <cfRule type="cellIs" dxfId="4" priority="9" operator="equal">
      <formula>"Closed"</formula>
    </cfRule>
  </conditionalFormatting>
  <conditionalFormatting sqref="N303:N324">
    <cfRule type="expression" dxfId="3" priority="4">
      <formula>$R303="No change"</formula>
    </cfRule>
  </conditionalFormatting>
  <conditionalFormatting sqref="Q303:Q324">
    <cfRule type="expression" dxfId="2" priority="3">
      <formula>$R303="No change"</formula>
    </cfRule>
  </conditionalFormatting>
  <conditionalFormatting sqref="R303:R324">
    <cfRule type="expression" dxfId="1" priority="2">
      <formula>$R303="No change"</formula>
    </cfRule>
  </conditionalFormatting>
  <conditionalFormatting sqref="T303:T324">
    <cfRule type="expression" dxfId="0" priority="1">
      <formula>$R303="No change"</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T2:T318</xm:sqref>
        </x14:dataValidation>
        <x14:dataValidation type="list" allowBlank="1" showErrorMessage="1" xr:uid="{00000000-0002-0000-0000-000001000000}">
          <x14:formula1>
            <xm:f>options!$A$2:$A$4</xm:f>
          </x14:formula1>
          <xm:sqref>N2:N318</xm:sqref>
        </x14:dataValidation>
        <x14:dataValidation type="list" allowBlank="1" showErrorMessage="1" xr:uid="{00000000-0002-0000-0000-000002000000}">
          <x14:formula1>
            <xm:f>options!$B$2:$B$4</xm:f>
          </x14:formula1>
          <xm:sqref>Q2:Q318</xm:sqref>
        </x14:dataValidation>
        <x14:dataValidation type="list" allowBlank="1" showErrorMessage="1" xr:uid="{00000000-0002-0000-0000-000003000000}">
          <x14:formula1>
            <xm:f>options!$D$2:$D$10</xm:f>
          </x14:formula1>
          <xm:sqref>R319:R1025</xm:sqref>
        </x14:dataValidation>
        <x14:dataValidation type="list" allowBlank="1" showErrorMessage="1" xr:uid="{B88059E5-116F-4F99-A370-79B86CE36B0F}">
          <x14:formula1>
            <xm:f>options!$D$2:$D$11</xm:f>
          </x14:formula1>
          <xm:sqref>R2:R318</xm:sqref>
        </x14:dataValidation>
        <x14:dataValidation type="list" allowBlank="1" showInputMessage="1" showErrorMessage="1" xr:uid="{CB284839-B45D-4895-9FC5-C91183B05036}">
          <x14:formula1>
            <xm:f>options!$E$2:$E$6</xm:f>
          </x14:formula1>
          <xm:sqref>V2:V318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1645</v>
      </c>
      <c r="B1" s="8" t="s">
        <v>1646</v>
      </c>
      <c r="C1" s="8" t="s">
        <v>1647</v>
      </c>
      <c r="D1" s="9" t="s">
        <v>1648</v>
      </c>
      <c r="E1" s="72" t="s">
        <v>1720</v>
      </c>
    </row>
    <row r="2" spans="1:5" ht="14.3" customHeight="1" x14ac:dyDescent="0.25">
      <c r="A2" s="7" t="s">
        <v>30</v>
      </c>
      <c r="B2" s="7" t="s">
        <v>32</v>
      </c>
      <c r="C2" s="7" t="s">
        <v>34</v>
      </c>
      <c r="D2" s="10" t="s">
        <v>1649</v>
      </c>
      <c r="E2" s="73" t="s">
        <v>1721</v>
      </c>
    </row>
    <row r="3" spans="1:5" ht="14.3" customHeight="1" x14ac:dyDescent="0.25">
      <c r="A3" s="7" t="s">
        <v>220</v>
      </c>
      <c r="B3" s="7" t="s">
        <v>134</v>
      </c>
      <c r="C3" s="7" t="s">
        <v>529</v>
      </c>
      <c r="D3" s="10" t="s">
        <v>33</v>
      </c>
      <c r="E3" s="73" t="s">
        <v>1723</v>
      </c>
    </row>
    <row r="4" spans="1:5" ht="14.3" customHeight="1" x14ac:dyDescent="0.25">
      <c r="A4" s="7" t="s">
        <v>46</v>
      </c>
      <c r="B4" s="7" t="s">
        <v>72</v>
      </c>
      <c r="C4" s="7" t="s">
        <v>657</v>
      </c>
      <c r="D4" s="10" t="s">
        <v>1650</v>
      </c>
      <c r="E4" s="73" t="s">
        <v>1724</v>
      </c>
    </row>
    <row r="5" spans="1:5" ht="14.3" customHeight="1" x14ac:dyDescent="0.25">
      <c r="A5" s="7"/>
      <c r="B5" s="7" t="s">
        <v>109</v>
      </c>
      <c r="C5" s="7" t="s">
        <v>261</v>
      </c>
      <c r="D5" s="10" t="s">
        <v>1651</v>
      </c>
      <c r="E5" s="73" t="s">
        <v>1725</v>
      </c>
    </row>
    <row r="6" spans="1:5" ht="14.3" customHeight="1" x14ac:dyDescent="0.25">
      <c r="A6" s="7"/>
      <c r="B6" s="7"/>
      <c r="C6" s="7" t="s">
        <v>1448</v>
      </c>
      <c r="D6" s="10" t="s">
        <v>1652</v>
      </c>
      <c r="E6" s="73" t="s">
        <v>1726</v>
      </c>
    </row>
    <row r="7" spans="1:5" ht="14.3" customHeight="1" x14ac:dyDescent="0.25">
      <c r="A7" s="7"/>
      <c r="B7" s="7"/>
      <c r="C7" s="7" t="s">
        <v>136</v>
      </c>
      <c r="D7" s="10" t="s">
        <v>47</v>
      </c>
    </row>
    <row r="8" spans="1:5" ht="14.3" customHeight="1" x14ac:dyDescent="0.25">
      <c r="A8" s="7" t="s">
        <v>1653</v>
      </c>
      <c r="B8" s="7"/>
      <c r="D8" s="11" t="s">
        <v>1654</v>
      </c>
    </row>
    <row r="9" spans="1:5" ht="14.3" customHeight="1" x14ac:dyDescent="0.25">
      <c r="A9" s="7" t="s">
        <v>1655</v>
      </c>
      <c r="B9" s="7"/>
      <c r="C9" s="7" t="s">
        <v>1656</v>
      </c>
      <c r="D9" s="11" t="s">
        <v>109</v>
      </c>
    </row>
    <row r="10" spans="1:5" ht="14.3" customHeight="1" x14ac:dyDescent="0.25">
      <c r="A10" s="7" t="s">
        <v>1657</v>
      </c>
      <c r="B10" s="7"/>
      <c r="C10" s="7" t="s">
        <v>1658</v>
      </c>
      <c r="D10" s="12" t="s">
        <v>259</v>
      </c>
    </row>
    <row r="11" spans="1:5" ht="14.3" customHeight="1" x14ac:dyDescent="0.25">
      <c r="A11" s="7"/>
      <c r="B11" s="7"/>
      <c r="C11" s="7" t="s">
        <v>1659</v>
      </c>
      <c r="D11" s="68" t="s">
        <v>1719</v>
      </c>
    </row>
    <row r="12" spans="1:5" ht="14.3" customHeight="1" x14ac:dyDescent="0.25">
      <c r="A12" s="7"/>
      <c r="B12" s="7"/>
      <c r="C12" s="7" t="s">
        <v>1661</v>
      </c>
    </row>
    <row r="13" spans="1:5" ht="14.3" customHeight="1" x14ac:dyDescent="0.25">
      <c r="C13" s="7" t="s">
        <v>1663</v>
      </c>
      <c r="D13" s="9" t="s">
        <v>1660</v>
      </c>
    </row>
    <row r="14" spans="1:5" ht="14.3" customHeight="1" x14ac:dyDescent="0.25">
      <c r="C14" s="11" t="s">
        <v>1665</v>
      </c>
      <c r="D14" s="9" t="s">
        <v>1662</v>
      </c>
    </row>
    <row r="15" spans="1:5" ht="14.3" customHeight="1" x14ac:dyDescent="0.25">
      <c r="D15" s="10" t="s">
        <v>1664</v>
      </c>
    </row>
    <row r="16" spans="1:5" ht="14.3" customHeight="1" x14ac:dyDescent="0.25">
      <c r="D16" s="10" t="s">
        <v>1666</v>
      </c>
    </row>
    <row r="17" spans="4:4" ht="14.3" customHeight="1" x14ac:dyDescent="0.25">
      <c r="D17" s="10" t="s">
        <v>1667</v>
      </c>
    </row>
    <row r="18" spans="4:4" ht="14.3" customHeight="1" x14ac:dyDescent="0.25">
      <c r="D18" s="9" t="s">
        <v>1668</v>
      </c>
    </row>
    <row r="19" spans="4:4" ht="14.3" customHeight="1" x14ac:dyDescent="0.25">
      <c r="D19" s="10" t="s">
        <v>1669</v>
      </c>
    </row>
    <row r="20" spans="4:4" ht="14.3" customHeight="1" x14ac:dyDescent="0.25">
      <c r="D20" s="74" t="s">
        <v>1722</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6">
        <f>COUNTIF(RIDs!R2:R1020, "=Implemented")</f>
        <v>189</v>
      </c>
    </row>
    <row r="2" spans="1:2" x14ac:dyDescent="0.25">
      <c r="A2" s="68" t="s">
        <v>259</v>
      </c>
      <c r="B2" s="76">
        <f>COUNTIF(RIDs!R2:R1020, "=Implemented in BB")</f>
        <v>53</v>
      </c>
    </row>
    <row r="3" spans="1:2" x14ac:dyDescent="0.25">
      <c r="A3" s="12" t="s">
        <v>109</v>
      </c>
      <c r="B3" s="79">
        <f>COUNTIF(RIDs!R2:R1020, "=Closed by related RID")</f>
        <v>16</v>
      </c>
    </row>
    <row r="4" spans="1:2" x14ac:dyDescent="0.25">
      <c r="A4" s="68" t="s">
        <v>1719</v>
      </c>
      <c r="B4" s="79">
        <f>COUNTIF(RIDs!R2:R1020, "=No change")</f>
        <v>34</v>
      </c>
    </row>
    <row r="5" spans="1:2" x14ac:dyDescent="0.25">
      <c r="A5" s="12" t="s">
        <v>33</v>
      </c>
      <c r="B5" s="77">
        <f>COUNTIF(RIDs!R2:R1020, "=Processed")</f>
        <v>8</v>
      </c>
    </row>
    <row r="6" spans="1:2" x14ac:dyDescent="0.25">
      <c r="A6" s="12" t="s">
        <v>1652</v>
      </c>
      <c r="B6" s="78">
        <f>COUNTIF(RIDs!R2:R1020, "=Update proposed")</f>
        <v>11</v>
      </c>
    </row>
    <row r="7" spans="1:2" x14ac:dyDescent="0.25">
      <c r="A7" s="12" t="s">
        <v>1650</v>
      </c>
      <c r="B7" s="77">
        <f>COUNTIF(RIDs!R2:R1020, "=Further action needed")</f>
        <v>6</v>
      </c>
    </row>
    <row r="8" spans="1:2" x14ac:dyDescent="0.25">
      <c r="A8" s="12" t="s">
        <v>1654</v>
      </c>
      <c r="B8" s="77">
        <f>COUNTIF(RIDs!R2:R1020, "=Controversial")</f>
        <v>0</v>
      </c>
    </row>
    <row r="9" spans="1:2" x14ac:dyDescent="0.25">
      <c r="A9" s="12" t="s">
        <v>1651</v>
      </c>
      <c r="B9" s="77">
        <f>COUNTIF(RIDs!R2:R1020, "=Disagreed by reviewer")</f>
        <v>0</v>
      </c>
    </row>
    <row r="10" spans="1:2" x14ac:dyDescent="0.25">
      <c r="B10" s="75">
        <f>SUM(B1:B9)</f>
        <v>317</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2025-01-30T12:02:47Z</dcterms:modified>
</cp:coreProperties>
</file>